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2\BEP 2022\"/>
    </mc:Choice>
  </mc:AlternateContent>
  <bookViews>
    <workbookView xWindow="120" yWindow="120" windowWidth="15180" windowHeight="6285"/>
  </bookViews>
  <sheets>
    <sheet name="Foglio 1" sheetId="3" r:id="rId1"/>
  </sheets>
  <definedNames>
    <definedName name="_xlnm.Print_Titles" localSheetId="0">'Foglio 1'!$6:$9</definedName>
  </definedNames>
  <calcPr calcId="162913"/>
</workbook>
</file>

<file path=xl/calcChain.xml><?xml version="1.0" encoding="utf-8"?>
<calcChain xmlns="http://schemas.openxmlformats.org/spreadsheetml/2006/main">
  <c r="H115" i="3" l="1"/>
  <c r="H122" i="3" s="1"/>
  <c r="H107" i="3"/>
  <c r="H104" i="3"/>
  <c r="H110" i="3" s="1"/>
  <c r="H96" i="3"/>
  <c r="H82" i="3"/>
  <c r="H79" i="3"/>
  <c r="H74" i="3"/>
  <c r="H67" i="3"/>
  <c r="H61" i="3"/>
  <c r="H43" i="3"/>
  <c r="H87" i="3" s="1"/>
  <c r="H40" i="3"/>
  <c r="H28" i="3"/>
  <c r="H20" i="3"/>
  <c r="H13" i="3"/>
  <c r="H11" i="3"/>
  <c r="H37" i="3" s="1"/>
  <c r="H89" i="3" s="1"/>
  <c r="H112" i="3" s="1"/>
  <c r="H124" i="3" s="1"/>
</calcChain>
</file>

<file path=xl/sharedStrings.xml><?xml version="1.0" encoding="utf-8"?>
<sst xmlns="http://schemas.openxmlformats.org/spreadsheetml/2006/main" count="311" uniqueCount="244">
  <si>
    <t>ZZ9999 (RISULTATO DI ESERCIZIO)</t>
  </si>
  <si>
    <t>AZ9999 (Totale valore della produzione (A))</t>
  </si>
  <si>
    <t>AA0010 (A.1)  Contributi in c/esercizio)</t>
  </si>
  <si>
    <t>AA0020 (A.1.A)  Contributi da Regione o Prov. Aut. per quota F.S. regionale)</t>
  </si>
  <si>
    <t>AA0050 (A.1.B)  Contributi c/esercizio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</si>
  <si>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</si>
  <si>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</si>
  <si>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</si>
  <si>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</si>
  <si>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</si>
  <si>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</si>
  <si>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</si>
  <si>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</si>
  <si>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</si>
  <si>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</si>
  <si>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</si>
  <si>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</si>
  <si>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</si>
  <si>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AA0270 (A.3) Utilizzo fondi per quote inutilizzate contributi vincolati di esercizi precedenti)</t>
  </si>
  <si>
    <t>AA0320 (A.4)  Ricavi per prestazioni sanitarie e sociosanitarie a rilevanza sanitaria)</t>
  </si>
  <si>
    <t>AA0340 (A.4.A.1)  Ricavi per prestaz. sanitarie  e sociosanitarie a rilevanza sanitaria erogate ad Aziende sanitarie pubbliche della Regione)</t>
  </si>
  <si>
    <t>AA0440 (A.4.A.2)   Ricavi per prestaz. sanitarie e sociosanitarie a rilevanza sanitaria erogate ad altri soggetti pubblici)</t>
  </si>
  <si>
    <t>AA0670 (A.4.D)  Ricavi per prestazioni sanitarie erogate in regime di intramoenia)</t>
  </si>
  <si>
    <t>AA0750 (A.5) Concorsi, recuperi e rimborsi)</t>
  </si>
  <si>
    <t>AA0940 (A.6)  Compartecipazione alla spesa per prestazioni sanitarie (Ticket))</t>
  </si>
  <si>
    <t>AA0980 (A.7)  Quota contributi c/capitale imputata all'esercizio)</t>
  </si>
  <si>
    <t>AA1050 (A.8)  Incrementi delle immobilizzazioni per lavori interni)</t>
  </si>
  <si>
    <t>AA1060 (A.9) Altri ricavi e proventi)</t>
  </si>
  <si>
    <t>BZ9999 (Totale costi della produzione (B))</t>
  </si>
  <si>
    <t>BA0010 (B.1)  Acquisti di beni)</t>
  </si>
  <si>
    <t>BA0020 (B.1.A)  Acquisti di beni sanitari)</t>
  </si>
  <si>
    <t>BA0310 (B.1.B)  Acquisti di beni non sanitari)</t>
  </si>
  <si>
    <t>BA0400 (B.2.A)   Acquisti servizi sanitari)</t>
  </si>
  <si>
    <t>BA0410 (B.2.A.1)   Acquisti servizi sanitari per medicina di base)</t>
  </si>
  <si>
    <t>BA0490 (B.2.A.2)   Acquisti servizi sanitari per farmaceutica)</t>
  </si>
  <si>
    <t>BA0530 (B.2.A.3)   Acquisti servizi sanitari per assistenza specialistica ambulatoriale)</t>
  </si>
  <si>
    <t>BA0640 (B.2.A.4)   Acquisti servizi sanitari per assistenza riabilitativa)</t>
  </si>
  <si>
    <t>BA0700 (B.2.A.5)   Acquisti servizi sanitari per assistenza integrativa)</t>
  </si>
  <si>
    <t>BA0750 (B.2.A.6)   Acquisti servizi sanitari per assistenza protesica)</t>
  </si>
  <si>
    <t>BA0800 (B.2.A.7)   Acquisti servizi sanitari per assistenza ospedaliera)</t>
  </si>
  <si>
    <t>BA0900 (B.2.A.8)   Acquisto prestazioni di psichiatria residenziale e semiresidenziale)</t>
  </si>
  <si>
    <t>BA0960 (B.2.A.9)   Acquisto prestazioni di distribuzione farmaci File F)</t>
  </si>
  <si>
    <t>BA1030 (B.2.A.10)   Acquisto prestazioni termali in convenzione)</t>
  </si>
  <si>
    <t>BA1090 (B.2.A.11)   Acquisto prestazioni di trasporto sanitario)</t>
  </si>
  <si>
    <t>BA1140 (B.2.A.12)   Acquisto prestazioni Socio-Sanitarie a rilevanza sanitaria)</t>
  </si>
  <si>
    <t>BA1200 (B.2.A.13)  Compartecipazione al personale per att. libero-prof. (intramoenia))</t>
  </si>
  <si>
    <t>BA1280 (B.2.A.14)  Rimborsi, assegni e contributi sanitari)</t>
  </si>
  <si>
    <t>BA1350 (B.2.A.15)  Consulenze, Collaborazioni,  Interinale e altre prestazioni di lavoro sanitarie e sociosanitarie)</t>
  </si>
  <si>
    <t>BA1490 (B.2.A.16) Altri servizi sanitari e sociosanitari a rilevanza sanitaria)</t>
  </si>
  <si>
    <t>BA1550 (B.2.A.17) Costi per differenziale tariffe TUC)</t>
  </si>
  <si>
    <t>BA1560 (B.2.B) Acquisti di servizi non sanitari)</t>
  </si>
  <si>
    <t>BA1570 (B.2.B.1) Servizi non sanitari)</t>
  </si>
  <si>
    <t>BA1750 (B.2.B.2)  Consulenze, Collaborazioni, Interinale e altre prestazioni di lavoro non sanitarie)</t>
  </si>
  <si>
    <t>BA1880 (B.2.B.3) Formazione (esternalizzata e non))</t>
  </si>
  <si>
    <t>BA1910 (B.3)  Manutenzione e riparazione (ordinaria esternalizzata))</t>
  </si>
  <si>
    <t>BA1990 (B.4)   Godimento di beni di terzi)</t>
  </si>
  <si>
    <t>BA2080 (Totale Costo del personale)</t>
  </si>
  <si>
    <t>BA2110 (B.5.A.1) Costo del personale dirigente medico)</t>
  </si>
  <si>
    <t>BA2150 (B.5.A.2) Costo del personale dirigente non medico)</t>
  </si>
  <si>
    <t>BA2190 (B.5.B) Costo del personale comparto ruolo sanitario)</t>
  </si>
  <si>
    <t>BA2240 (B.6.A) Costo del personale dirigente ruolo professionale)</t>
  </si>
  <si>
    <t>BA2280 (B.6.B) Costo del personale comparto ruolo professionale)</t>
  </si>
  <si>
    <t>BA2500 (B.9)   Oneri diversi di gestione)</t>
  </si>
  <si>
    <t>BA2560 (Totale Ammortamenti)</t>
  </si>
  <si>
    <t>BA2570 (B.10) Ammortamenti delle immobilizzazioni immateriali)</t>
  </si>
  <si>
    <t>BA2581 (B.11.A) Ammortamento impianti e macchinari)</t>
  </si>
  <si>
    <t>BA2590 (B.12) Ammortamento dei fabbricati)</t>
  </si>
  <si>
    <t>BA2630 (B.14) Svalutazione delle immobilizzazioni e dei crediti)</t>
  </si>
  <si>
    <t>BA2660 (B.15) Variazione delle rimanenze)</t>
  </si>
  <si>
    <t>BA2670 (B.15.A) Variazione rimanenze sanitarie)</t>
  </si>
  <si>
    <t>BA2680 (B.15.B) Variazione rimanenze non sanitarie)</t>
  </si>
  <si>
    <t>BA2690 (B.16) Accantonamenti dell’esercizio)</t>
  </si>
  <si>
    <t>BA2700 (B.16.A) Accantonamenti per rischi)</t>
  </si>
  <si>
    <t>BA2760 (B.16.B) Accantonamenti per premio di operosità (SUMAI))</t>
  </si>
  <si>
    <t>BA2770 (B.16.C) Accantonamenti per quote inutilizzate di contributi vincolati)</t>
  </si>
  <si>
    <t>BA2820 (B.16.D) Altri accantonamenti)</t>
  </si>
  <si>
    <t>CZ9999 (Totale proventi e oneri finanziari (C))</t>
  </si>
  <si>
    <t>CA0010 (C.1) Interessi attivi)</t>
  </si>
  <si>
    <t>CA0050 (C.2) Altri proventi)</t>
  </si>
  <si>
    <t>CA0110 (C.3)  Interessi passivi)</t>
  </si>
  <si>
    <t>CA0150 (C.4) Altri oneri)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</si>
  <si>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</si>
  <si>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</si>
  <si>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</si>
  <si>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</si>
  <si>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</si>
  <si>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</si>
  <si>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</si>
  <si>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EA0260 (E.2) Oneri straordinari)</t>
  </si>
  <si>
    <t>EA0270 (E.2.A) Minusvalenze)</t>
  </si>
  <si>
    <t>EA0280 (E.2.B)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</si>
  <si>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</si>
  <si>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</si>
  <si>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</si>
  <si>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</si>
  <si>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</si>
  <si>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</si>
  <si>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</si>
  <si>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YA0090 (Y.3) Accantonamento a F.do Imposte (Accertamenti, condoni, ecc.))</t>
  </si>
  <si>
    <t>CONTO  ECONOMICO</t>
  </si>
  <si>
    <t>A)</t>
  </si>
  <si>
    <t>VALORE DELLA PRODUZIONE</t>
  </si>
  <si>
    <t>1)</t>
  </si>
  <si>
    <t>Contributi in c/esercizio</t>
  </si>
  <si>
    <t>a)</t>
  </si>
  <si>
    <t>Contributi in c/esercizio - da Regione o Provincia Autonoma per quota F.S. regionale</t>
  </si>
  <si>
    <t>b)</t>
  </si>
  <si>
    <t>Contributi in c/esercizio - extra fondo</t>
  </si>
  <si>
    <t>Contributi da Regione o Prov. Aut. (extra fondo) - vincolati</t>
  </si>
  <si>
    <t>2)</t>
  </si>
  <si>
    <t>Contributi da Regione o Prov. Aut. (extra fondo) - Risorse aggiuntive da bilancio a titolo di copertura LEA</t>
  </si>
  <si>
    <t>3)</t>
  </si>
  <si>
    <t>Contributi da Regione o Prov. Aut. (extra fondo) - Risorse aggiuntive da bilancio a titolo di copertura extra LEA</t>
  </si>
  <si>
    <t>4)</t>
  </si>
  <si>
    <t>Contributi da Regione o Prov. Aut. (extra fondo) - altro</t>
  </si>
  <si>
    <t>5)</t>
  </si>
  <si>
    <t>Contributi da aziende sanitarie pubbliche (extra fondo)</t>
  </si>
  <si>
    <t>6)</t>
  </si>
  <si>
    <t>Contributi da altri soggetti pubblici</t>
  </si>
  <si>
    <t>c)</t>
  </si>
  <si>
    <t>Contributi in c/esercizio - per ricerca</t>
  </si>
  <si>
    <t>da Ministero della Salute per ricerca corrente</t>
  </si>
  <si>
    <t>da Ministero della Salute per ricerca finalizzata</t>
  </si>
  <si>
    <t>da Regione e altri soggetti pubblici</t>
  </si>
  <si>
    <t>da privati</t>
  </si>
  <si>
    <t>d)</t>
  </si>
  <si>
    <t>Contributi in c/esercizio - da privati</t>
  </si>
  <si>
    <t>Rettifica contributi c/esercizio per destinazione ad investimenti</t>
  </si>
  <si>
    <t>Utilizzo fondi per quote inutilizzate contributi vincolati di esercizi precedenti</t>
  </si>
  <si>
    <t>Ricavi per prestazioni sanitarie e sociosanitarie a rilevanza sanitaria</t>
  </si>
  <si>
    <t>Ricavi per prestazioni sanitarie e sociosanitarie - ad aziende sanitarie pubbliche</t>
  </si>
  <si>
    <t>Ricavi per prestazioni sanitarie e sociosanitarie - intramoenia</t>
  </si>
  <si>
    <t>Ricavi per prestazioni sanitarie e sociosanitarie - altro</t>
  </si>
  <si>
    <t>Concorsi, recuperi e rimborsi</t>
  </si>
  <si>
    <t>Compartecipazione alla spesa per prestazioni sanitarie (Ticket)</t>
  </si>
  <si>
    <t>7)</t>
  </si>
  <si>
    <t>Quota contributi in c/capitale imputata nell'esercizio</t>
  </si>
  <si>
    <t>8)</t>
  </si>
  <si>
    <t>Incrementi delle immobilizzazioni per lavori interni</t>
  </si>
  <si>
    <t>9)</t>
  </si>
  <si>
    <t>Altri ricavi e proventi</t>
  </si>
  <si>
    <t>Totale A)</t>
  </si>
  <si>
    <t>B)</t>
  </si>
  <si>
    <t>COSTI DELLA PRODUZIONE</t>
  </si>
  <si>
    <t>Acquisti di beni</t>
  </si>
  <si>
    <t>Acquisti di beni sanitari</t>
  </si>
  <si>
    <t>Acquisti di beni non sanitari</t>
  </si>
  <si>
    <t>Acquisti di servizi sanitari</t>
  </si>
  <si>
    <t>Acquisti di servizi sanitari - Medicina di base</t>
  </si>
  <si>
    <t>Acquisti di servizi sanitari - Farmaceutica</t>
  </si>
  <si>
    <t>Acquisti di servizi sanitari per assitenza specialistica ambulatoriale</t>
  </si>
  <si>
    <t>Acquisti di servizi sanitari per assistenza riabilitativa</t>
  </si>
  <si>
    <t>e)</t>
  </si>
  <si>
    <t>Acquisti di servizi sanitari per assistenza integrativa</t>
  </si>
  <si>
    <t>f)</t>
  </si>
  <si>
    <t>Acquisti di servizi sanitari per assistenza protesica</t>
  </si>
  <si>
    <t>g)</t>
  </si>
  <si>
    <t>Acquisti di servizi sanitari per assistenza ospedaliera</t>
  </si>
  <si>
    <t>h)</t>
  </si>
  <si>
    <t>Acquisti prestazioni di psichiatrica residenziale e semiresidenziale</t>
  </si>
  <si>
    <t>i)</t>
  </si>
  <si>
    <t>Acquisti prestazioni di distribuzione farmaci File F</t>
  </si>
  <si>
    <t>j)</t>
  </si>
  <si>
    <t>Acquisti prestazioni termali in convenzione</t>
  </si>
  <si>
    <t>k)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</si>
  <si>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</si>
  <si>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</si>
  <si>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</si>
  <si>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</si>
  <si>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</si>
  <si>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</si>
  <si>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</si>
  <si>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</si>
  <si>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Consulenze, collaborazioni, interinale, altre prestazioni di lavoro sanitarie e sociosanitarie</t>
  </si>
  <si>
    <t>p)</t>
  </si>
  <si>
    <t>Altri servizi sanitari e sociosanitari a rilevanza sanitaria</t>
  </si>
  <si>
    <t>q)</t>
  </si>
  <si>
    <t>Costi per differenziale Tariffe TUC</t>
  </si>
  <si>
    <t>Acquisti di servizi non sanitari</t>
  </si>
  <si>
    <t>Servizi non sanitari</t>
  </si>
  <si>
    <r>
      <t>Consulenze, collaborazioni, interinale, altre prestazioni di lavoro non sanitarie</t>
    </r>
    <r>
      <rPr>
        <sz val="12"/>
        <color indexed="10"/>
        <rFont val="Arial"/>
        <family val="2"/>
      </rPr>
      <t xml:space="preserve"> </t>
    </r>
  </si>
  <si>
    <t>Formazione</t>
  </si>
  <si>
    <t>Manutenzione e riparazione</t>
  </si>
  <si>
    <t>Godimento di beni di terzi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</si>
  <si>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</si>
  <si>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</si>
  <si>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</si>
  <si>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</si>
  <si>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</si>
  <si>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</si>
  <si>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Oneri diversi di gestione</t>
  </si>
  <si>
    <t>Ammortamenti</t>
  </si>
  <si>
    <t>Ammortamenti immobilizzazioni immateriali</t>
  </si>
  <si>
    <t>Ammortamenti dei Fabbricati</t>
  </si>
  <si>
    <t>Ammortamenti delle altre immobilizzazioni materiali</t>
  </si>
  <si>
    <t>Svalutazione delle immobilizzazioni e dei crediti</t>
  </si>
  <si>
    <t>10)</t>
  </si>
  <si>
    <t>Variazione delle rimanenze</t>
  </si>
  <si>
    <t>Variazione delle rimanenze sanitarie</t>
  </si>
  <si>
    <t>Variazione delle rimanenze non sanitarie</t>
  </si>
  <si>
    <t>11)</t>
  </si>
  <si>
    <t>Accantonamenti</t>
  </si>
  <si>
    <t>Accantonamenti per rischi</t>
  </si>
  <si>
    <t xml:space="preserve">Accantonamenti per premio operosità </t>
  </si>
  <si>
    <t>Accantonamenti per quote inutilizzate di contributi vincolati</t>
  </si>
  <si>
    <t>Altri accantonamenti</t>
  </si>
  <si>
    <t>Totale B)</t>
  </si>
  <si>
    <t>DIFF. TRA VALORE E COSTI DELLA PRODUZIONE (A-B)</t>
  </si>
  <si>
    <t>C)</t>
  </si>
  <si>
    <t>PROVENTI E ONERI FINANZIARI</t>
  </si>
  <si>
    <t>Interessi attivi ed altri proventi finanziari</t>
  </si>
  <si>
    <t>Interessi passivi ed altri oneri finanziari</t>
  </si>
  <si>
    <t>Totale C)</t>
  </si>
  <si>
    <t>D)</t>
  </si>
  <si>
    <t>RETTIFICHE DI VALORE DI ATTIVITA' FINANZIARIE</t>
  </si>
  <si>
    <t>Rivalutazioni</t>
  </si>
  <si>
    <t>Svalutazioni</t>
  </si>
  <si>
    <t>Totale D)</t>
  </si>
  <si>
    <t>E)</t>
  </si>
  <si>
    <t>PROVENTI E ONERI STRAORDINARI</t>
  </si>
  <si>
    <t>Proventi straordinari</t>
  </si>
  <si>
    <t>Plusvalenze</t>
  </si>
  <si>
    <t>Altri proventi straordinari</t>
  </si>
  <si>
    <t>Oneri straordinari</t>
  </si>
  <si>
    <t>Minusvalenze</t>
  </si>
  <si>
    <t>Altri oneri straordinari</t>
  </si>
  <si>
    <t>Totale E)</t>
  </si>
  <si>
    <t>RISULTATO PRIMA DELLE IMPOSTE (A-B+C+D+E)</t>
  </si>
  <si>
    <t>Y)</t>
  </si>
  <si>
    <t>IMPOSTE SUL REDDITO DELL'ESERCIZIO</t>
  </si>
  <si>
    <t>IRAP</t>
  </si>
  <si>
    <t>IRAP relativa a personale dipendente</t>
  </si>
  <si>
    <t>IRAP relativa a collaboratori e personale assimilato a lavoro dipendente</t>
  </si>
  <si>
    <t>IRAP relativa ad attività di libera professione (intramoenia)</t>
  </si>
  <si>
    <t>IRAP relativa ad attività commerciali</t>
  </si>
  <si>
    <t>IRES</t>
  </si>
  <si>
    <t>Accantonamento a fondo imposte (accertamenti, condoni, ecc.)</t>
  </si>
  <si>
    <t>Totale Y)</t>
  </si>
  <si>
    <t>UTILE (PERDITA) DELL'ESERCIZIO</t>
  </si>
  <si>
    <t>Decreto interministeriale 20 marzo 2013</t>
  </si>
  <si>
    <t>AZIENDA OSPEDALIERA UNIVERSITARIA INTEGRATA - VERONA</t>
  </si>
  <si>
    <t>SCHEMA DI BILANCIO</t>
  </si>
  <si>
    <t>Prospetto di cui all'art. 8, comma 1, DL 66/2014 - enti SSN</t>
  </si>
  <si>
    <t>Previsionale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</si>
</sst>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#,##0_ ;[Red]\-#,##0\ ;_(* &quot;-&quot;\ _)"/>
    <numFmt numFmtId="168" formatCode="_ * #,##0.00_ ;_ * \-#,##0.00_ ;_ * &quot;-&quot;_ ;_ @_ "/>
    <numFmt numFmtId="169" formatCode="#,##0.00_ ;[Red]\-#,##0.00\ ;_(* &quot;-&quot;\ _)"/>
    <numFmt numFmtId="170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sz val="12"/>
      <color theme="0"/>
      <name val="Arial"/>
      <family val="2"/>
    </font>
    <font>
      <sz val="11"/>
      <color indexed="8"/>
      <name val="Calibri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sz val="12"/>
      <color indexed="10"/>
      <name val="Arial"/>
      <family val="2"/>
    </font>
    <font>
      <b/>
      <u/>
      <sz val="12"/>
      <name val="Arial"/>
      <family val="2"/>
    </font>
    <font>
      <b/>
      <sz val="1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49" fontId="2" fillId="0" borderId="0">
      <alignment horizontal="right"/>
    </xf>
    <xf numFmtId="49" fontId="3" fillId="0" borderId="0"/>
    <xf numFmtId="49" fontId="2" fillId="2" borderId="1">
      <alignment horizontal="center"/>
    </xf>
    <xf numFmtId="49" fontId="4" fillId="2" borderId="1">
      <alignment vertical="center"/>
    </xf>
    <xf numFmtId="40" fontId="1" fillId="3" borderId="2"/>
    <xf numFmtId="49" fontId="2" fillId="0" borderId="1">
      <alignment vertical="center"/>
    </xf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6" fillId="0" borderId="0" xfId="8" applyFont="1" applyFill="1"/>
    <xf numFmtId="0" fontId="6" fillId="0" borderId="0" xfId="8" applyFont="1" applyFill="1" applyBorder="1" applyAlignment="1">
      <alignment horizontal="center" vertical="center"/>
    </xf>
    <xf numFmtId="0" fontId="6" fillId="0" borderId="0" xfId="8" applyFont="1" applyFill="1" applyBorder="1"/>
    <xf numFmtId="0" fontId="6" fillId="0" borderId="0" xfId="8" applyFont="1" applyFill="1" applyAlignment="1">
      <alignment vertical="center"/>
    </xf>
    <xf numFmtId="0" fontId="10" fillId="0" borderId="0" xfId="8" applyFont="1" applyFill="1" applyBorder="1" applyAlignment="1">
      <alignment horizontal="center" vertical="center"/>
    </xf>
    <xf numFmtId="0" fontId="11" fillId="0" borderId="0" xfId="8" applyFont="1" applyFill="1" applyAlignment="1">
      <alignment horizontal="center"/>
    </xf>
    <xf numFmtId="0" fontId="9" fillId="0" borderId="0" xfId="8" applyFont="1" applyFill="1" applyAlignment="1">
      <alignment vertical="center"/>
    </xf>
    <xf numFmtId="164" fontId="9" fillId="0" borderId="8" xfId="9" applyFont="1" applyFill="1" applyBorder="1" applyAlignment="1">
      <alignment horizontal="left" vertical="center"/>
    </xf>
    <xf numFmtId="164" fontId="9" fillId="0" borderId="9" xfId="9" applyFont="1" applyFill="1" applyBorder="1" applyAlignment="1">
      <alignment horizontal="left" vertical="center"/>
    </xf>
    <xf numFmtId="164" fontId="9" fillId="0" borderId="10" xfId="9" applyFont="1" applyFill="1" applyBorder="1" applyAlignment="1">
      <alignment horizontal="left" vertical="center"/>
    </xf>
    <xf numFmtId="49" fontId="9" fillId="0" borderId="12" xfId="9" applyNumberFormat="1" applyFont="1" applyFill="1" applyBorder="1" applyAlignment="1">
      <alignment horizontal="left" vertical="center"/>
    </xf>
    <xf numFmtId="49" fontId="9" fillId="0" borderId="9" xfId="9" applyNumberFormat="1" applyFont="1" applyFill="1" applyBorder="1" applyAlignment="1">
      <alignment horizontal="right" vertical="center"/>
    </xf>
    <xf numFmtId="49" fontId="9" fillId="0" borderId="9" xfId="9" applyNumberFormat="1" applyFont="1" applyFill="1" applyBorder="1" applyAlignment="1">
      <alignment horizontal="left" vertical="center"/>
    </xf>
    <xf numFmtId="49" fontId="9" fillId="0" borderId="10" xfId="9" applyNumberFormat="1" applyFont="1" applyFill="1" applyBorder="1" applyAlignment="1">
      <alignment horizontal="left" vertical="center"/>
    </xf>
    <xf numFmtId="49" fontId="6" fillId="0" borderId="12" xfId="9" applyNumberFormat="1" applyFont="1" applyFill="1" applyBorder="1" applyAlignment="1">
      <alignment horizontal="left" vertical="center"/>
    </xf>
    <xf numFmtId="49" fontId="6" fillId="0" borderId="9" xfId="9" applyNumberFormat="1" applyFont="1" applyFill="1" applyBorder="1" applyAlignment="1">
      <alignment horizontal="right" vertical="center"/>
    </xf>
    <xf numFmtId="49" fontId="6" fillId="0" borderId="9" xfId="9" applyNumberFormat="1" applyFont="1" applyFill="1" applyBorder="1" applyAlignment="1">
      <alignment horizontal="left" vertical="center"/>
    </xf>
    <xf numFmtId="49" fontId="6" fillId="0" borderId="10" xfId="9" applyNumberFormat="1" applyFont="1" applyFill="1" applyBorder="1" applyAlignment="1">
      <alignment horizontal="left" vertical="center"/>
    </xf>
    <xf numFmtId="49" fontId="13" fillId="0" borderId="9" xfId="9" applyNumberFormat="1" applyFont="1" applyFill="1" applyBorder="1" applyAlignment="1">
      <alignment horizontal="left" vertical="center"/>
    </xf>
    <xf numFmtId="49" fontId="13" fillId="0" borderId="10" xfId="9" applyNumberFormat="1" applyFont="1" applyFill="1" applyBorder="1" applyAlignment="1">
      <alignment horizontal="left" vertical="center"/>
    </xf>
    <xf numFmtId="49" fontId="13" fillId="0" borderId="0" xfId="9" applyNumberFormat="1" applyFont="1" applyFill="1" applyBorder="1" applyAlignment="1">
      <alignment horizontal="left" vertical="center"/>
    </xf>
    <xf numFmtId="49" fontId="13" fillId="0" borderId="13" xfId="9" applyNumberFormat="1" applyFont="1" applyFill="1" applyBorder="1" applyAlignment="1">
      <alignment horizontal="left" vertical="center"/>
    </xf>
    <xf numFmtId="49" fontId="6" fillId="0" borderId="10" xfId="8" applyNumberFormat="1" applyFont="1" applyFill="1" applyBorder="1" applyAlignment="1">
      <alignment horizontal="left" vertical="center"/>
    </xf>
    <xf numFmtId="49" fontId="9" fillId="0" borderId="12" xfId="8" applyNumberFormat="1" applyFont="1" applyFill="1" applyBorder="1" applyAlignment="1">
      <alignment horizontal="center" vertical="center"/>
    </xf>
    <xf numFmtId="49" fontId="9" fillId="0" borderId="0" xfId="9" applyNumberFormat="1" applyFont="1" applyFill="1" applyBorder="1" applyAlignment="1">
      <alignment horizontal="right" vertical="center"/>
    </xf>
    <xf numFmtId="49" fontId="9" fillId="0" borderId="0" xfId="9" applyNumberFormat="1" applyFont="1" applyFill="1" applyBorder="1" applyAlignment="1">
      <alignment horizontal="left" vertical="center"/>
    </xf>
    <xf numFmtId="49" fontId="9" fillId="0" borderId="13" xfId="9" applyNumberFormat="1" applyFont="1" applyFill="1" applyBorder="1" applyAlignment="1">
      <alignment horizontal="left" vertical="center"/>
    </xf>
    <xf numFmtId="49" fontId="9" fillId="0" borderId="9" xfId="9" applyNumberFormat="1" applyFont="1" applyFill="1" applyBorder="1" applyAlignment="1">
      <alignment vertical="center"/>
    </xf>
    <xf numFmtId="49" fontId="9" fillId="0" borderId="9" xfId="9" applyNumberFormat="1" applyFont="1" applyFill="1" applyBorder="1" applyAlignment="1">
      <alignment vertical="center" wrapText="1"/>
    </xf>
    <xf numFmtId="49" fontId="9" fillId="0" borderId="10" xfId="9" applyNumberFormat="1" applyFont="1" applyFill="1" applyBorder="1" applyAlignment="1">
      <alignment vertical="center" wrapText="1"/>
    </xf>
    <xf numFmtId="49" fontId="9" fillId="4" borderId="8" xfId="8" applyNumberFormat="1" applyFont="1" applyFill="1" applyBorder="1" applyAlignment="1">
      <alignment horizontal="center" vertical="center"/>
    </xf>
    <xf numFmtId="49" fontId="6" fillId="0" borderId="12" xfId="8" applyNumberFormat="1" applyFont="1" applyFill="1" applyBorder="1" applyAlignment="1">
      <alignment horizontal="center" vertical="center"/>
    </xf>
    <xf numFmtId="49" fontId="9" fillId="0" borderId="8" xfId="9" applyNumberFormat="1" applyFont="1" applyFill="1" applyBorder="1" applyAlignment="1">
      <alignment horizontal="left" vertical="center"/>
    </xf>
    <xf numFmtId="49" fontId="9" fillId="0" borderId="9" xfId="8" applyNumberFormat="1" applyFont="1" applyFill="1" applyBorder="1" applyAlignment="1">
      <alignment horizontal="left" vertical="center"/>
    </xf>
    <xf numFmtId="49" fontId="9" fillId="0" borderId="9" xfId="8" applyNumberFormat="1" applyFont="1" applyFill="1" applyBorder="1" applyAlignment="1">
      <alignment horizontal="center" vertical="center"/>
    </xf>
    <xf numFmtId="49" fontId="9" fillId="0" borderId="10" xfId="8" applyNumberFormat="1" applyFont="1" applyFill="1" applyBorder="1" applyAlignment="1">
      <alignment horizontal="center" vertical="center"/>
    </xf>
    <xf numFmtId="49" fontId="9" fillId="0" borderId="9" xfId="9" applyNumberFormat="1" applyFont="1" applyFill="1" applyBorder="1" applyAlignment="1">
      <alignment horizontal="center" vertical="center"/>
    </xf>
    <xf numFmtId="49" fontId="6" fillId="0" borderId="0" xfId="8" applyNumberFormat="1" applyFont="1" applyFill="1" applyBorder="1" applyAlignment="1">
      <alignment horizontal="center" vertical="center"/>
    </xf>
    <xf numFmtId="49" fontId="6" fillId="0" borderId="9" xfId="8" applyNumberFormat="1" applyFont="1" applyFill="1" applyBorder="1" applyAlignment="1">
      <alignment horizontal="center" vertical="center"/>
    </xf>
    <xf numFmtId="49" fontId="6" fillId="0" borderId="0" xfId="8" applyNumberFormat="1" applyFont="1" applyFill="1" applyBorder="1" applyAlignment="1">
      <alignment horizontal="right" vertical="center"/>
    </xf>
    <xf numFmtId="49" fontId="6" fillId="0" borderId="0" xfId="8" applyNumberFormat="1" applyFont="1" applyFill="1" applyBorder="1" applyAlignment="1">
      <alignment horizontal="left" vertical="center"/>
    </xf>
    <xf numFmtId="49" fontId="6" fillId="0" borderId="13" xfId="8" applyNumberFormat="1" applyFont="1" applyFill="1" applyBorder="1" applyAlignment="1">
      <alignment horizontal="left" vertical="center"/>
    </xf>
    <xf numFmtId="49" fontId="6" fillId="0" borderId="9" xfId="8" applyNumberFormat="1" applyFont="1" applyFill="1" applyBorder="1" applyAlignment="1">
      <alignment horizontal="right" vertical="center"/>
    </xf>
    <xf numFmtId="49" fontId="6" fillId="0" borderId="9" xfId="8" applyNumberFormat="1" applyFont="1" applyFill="1" applyBorder="1" applyAlignment="1">
      <alignment horizontal="left" vertical="center"/>
    </xf>
    <xf numFmtId="49" fontId="14" fillId="0" borderId="9" xfId="8" applyNumberFormat="1" applyFont="1" applyFill="1" applyBorder="1" applyAlignment="1">
      <alignment horizontal="center" vertical="center"/>
    </xf>
    <xf numFmtId="49" fontId="14" fillId="0" borderId="9" xfId="8" applyNumberFormat="1" applyFont="1" applyFill="1" applyBorder="1" applyAlignment="1">
      <alignment vertical="center"/>
    </xf>
    <xf numFmtId="49" fontId="14" fillId="0" borderId="10" xfId="8" applyNumberFormat="1" applyFont="1" applyFill="1" applyBorder="1" applyAlignment="1">
      <alignment vertical="center"/>
    </xf>
    <xf numFmtId="49" fontId="14" fillId="0" borderId="13" xfId="8" applyNumberFormat="1" applyFont="1" applyFill="1" applyBorder="1" applyAlignment="1">
      <alignment vertical="center"/>
    </xf>
    <xf numFmtId="49" fontId="14" fillId="0" borderId="9" xfId="9" applyNumberFormat="1" applyFont="1" applyFill="1" applyBorder="1" applyAlignment="1">
      <alignment horizontal="right" vertical="center"/>
    </xf>
    <xf numFmtId="49" fontId="14" fillId="0" borderId="0" xfId="9" applyNumberFormat="1" applyFont="1" applyFill="1" applyBorder="1" applyAlignment="1">
      <alignment horizontal="right" vertical="center"/>
    </xf>
    <xf numFmtId="49" fontId="9" fillId="0" borderId="9" xfId="8" applyNumberFormat="1" applyFont="1" applyFill="1" applyBorder="1" applyAlignment="1">
      <alignment vertical="center"/>
    </xf>
    <xf numFmtId="49" fontId="6" fillId="0" borderId="9" xfId="8" applyNumberFormat="1" applyFont="1" applyFill="1" applyBorder="1" applyAlignment="1">
      <alignment vertical="center"/>
    </xf>
    <xf numFmtId="49" fontId="9" fillId="0" borderId="10" xfId="8" applyNumberFormat="1" applyFont="1" applyFill="1" applyBorder="1" applyAlignment="1">
      <alignment vertical="center"/>
    </xf>
    <xf numFmtId="49" fontId="9" fillId="0" borderId="0" xfId="8" applyNumberFormat="1" applyFont="1" applyFill="1" applyBorder="1" applyAlignment="1">
      <alignment vertical="center"/>
    </xf>
    <xf numFmtId="49" fontId="14" fillId="0" borderId="0" xfId="8" applyNumberFormat="1" applyFont="1" applyFill="1" applyBorder="1" applyAlignment="1">
      <alignment vertical="center"/>
    </xf>
    <xf numFmtId="49" fontId="6" fillId="0" borderId="0" xfId="8" applyNumberFormat="1" applyFont="1" applyFill="1" applyBorder="1" applyAlignment="1">
      <alignment vertical="center"/>
    </xf>
    <xf numFmtId="49" fontId="6" fillId="0" borderId="13" xfId="8" applyNumberFormat="1" applyFont="1" applyFill="1" applyBorder="1" applyAlignment="1">
      <alignment vertical="center"/>
    </xf>
    <xf numFmtId="49" fontId="6" fillId="0" borderId="10" xfId="8" applyNumberFormat="1" applyFont="1" applyFill="1" applyBorder="1" applyAlignment="1">
      <alignment vertical="center"/>
    </xf>
    <xf numFmtId="49" fontId="14" fillId="0" borderId="9" xfId="8" applyNumberFormat="1" applyFont="1" applyFill="1" applyBorder="1" applyAlignment="1">
      <alignment horizontal="left" vertical="center"/>
    </xf>
    <xf numFmtId="49" fontId="9" fillId="0" borderId="0" xfId="8" applyNumberFormat="1" applyFont="1" applyFill="1" applyBorder="1" applyAlignment="1">
      <alignment horizontal="center" vertical="center"/>
    </xf>
    <xf numFmtId="49" fontId="9" fillId="0" borderId="13" xfId="8" applyNumberFormat="1" applyFont="1" applyFill="1" applyBorder="1" applyAlignment="1">
      <alignment vertical="center"/>
    </xf>
    <xf numFmtId="49" fontId="9" fillId="0" borderId="3" xfId="9" applyNumberFormat="1" applyFont="1" applyFill="1" applyBorder="1" applyAlignment="1">
      <alignment horizontal="right" vertical="center"/>
    </xf>
    <xf numFmtId="49" fontId="9" fillId="0" borderId="3" xfId="8" applyNumberFormat="1" applyFont="1" applyFill="1" applyBorder="1" applyAlignment="1">
      <alignment vertical="center"/>
    </xf>
    <xf numFmtId="49" fontId="6" fillId="0" borderId="12" xfId="8" applyNumberFormat="1" applyFont="1" applyFill="1" applyBorder="1" applyAlignment="1">
      <alignment horizontal="left" vertical="center"/>
    </xf>
    <xf numFmtId="0" fontId="9" fillId="0" borderId="0" xfId="8" applyFont="1" applyFill="1" applyBorder="1" applyAlignment="1">
      <alignment vertical="center"/>
    </xf>
    <xf numFmtId="49" fontId="9" fillId="0" borderId="22" xfId="8" applyNumberFormat="1" applyFont="1" applyFill="1" applyBorder="1" applyAlignment="1">
      <alignment horizontal="center" vertical="center"/>
    </xf>
    <xf numFmtId="49" fontId="9" fillId="0" borderId="22" xfId="8" applyNumberFormat="1" applyFont="1" applyFill="1" applyBorder="1" applyAlignment="1">
      <alignment horizontal="left" vertical="center"/>
    </xf>
    <xf numFmtId="49" fontId="9" fillId="0" borderId="22" xfId="8" applyNumberFormat="1" applyFont="1" applyFill="1" applyBorder="1" applyAlignment="1">
      <alignment vertical="center"/>
    </xf>
    <xf numFmtId="49" fontId="9" fillId="0" borderId="23" xfId="8" applyNumberFormat="1" applyFont="1" applyFill="1" applyBorder="1" applyAlignment="1">
      <alignment vertical="center"/>
    </xf>
    <xf numFmtId="49" fontId="9" fillId="0" borderId="25" xfId="8" applyNumberFormat="1" applyFont="1" applyFill="1" applyBorder="1" applyAlignment="1">
      <alignment horizontal="center" vertical="center"/>
    </xf>
    <xf numFmtId="49" fontId="9" fillId="0" borderId="26" xfId="8" applyNumberFormat="1" applyFont="1" applyFill="1" applyBorder="1" applyAlignment="1">
      <alignment horizontal="center" vertical="center"/>
    </xf>
    <xf numFmtId="49" fontId="6" fillId="0" borderId="26" xfId="8" applyNumberFormat="1" applyFont="1" applyFill="1" applyBorder="1" applyAlignment="1">
      <alignment horizontal="center" vertical="center"/>
    </xf>
    <xf numFmtId="49" fontId="6" fillId="0" borderId="26" xfId="8" applyNumberFormat="1" applyFont="1" applyFill="1" applyBorder="1" applyAlignment="1">
      <alignment vertical="center"/>
    </xf>
    <xf numFmtId="49" fontId="6" fillId="0" borderId="27" xfId="8" applyNumberFormat="1" applyFont="1" applyFill="1" applyBorder="1" applyAlignment="1">
      <alignment vertical="center"/>
    </xf>
    <xf numFmtId="166" fontId="6" fillId="0" borderId="0" xfId="12" applyNumberFormat="1" applyFont="1" applyFill="1" applyAlignment="1">
      <alignment vertical="center"/>
    </xf>
    <xf numFmtId="0" fontId="9" fillId="0" borderId="0" xfId="8" applyFont="1" applyFill="1" applyBorder="1" applyAlignment="1">
      <alignment horizontal="center" vertical="center"/>
    </xf>
    <xf numFmtId="49" fontId="6" fillId="0" borderId="0" xfId="8" applyNumberFormat="1" applyFont="1" applyFill="1" applyBorder="1"/>
    <xf numFmtId="168" fontId="6" fillId="0" borderId="0" xfId="12" applyNumberFormat="1" applyFont="1" applyFill="1"/>
    <xf numFmtId="0" fontId="6" fillId="0" borderId="0" xfId="8" applyFont="1" applyFill="1" applyAlignment="1">
      <alignment horizontal="center" vertical="center"/>
    </xf>
    <xf numFmtId="0" fontId="7" fillId="0" borderId="29" xfId="9" applyNumberFormat="1" applyFont="1" applyFill="1" applyBorder="1" applyAlignment="1">
      <alignment horizontal="center" vertical="center" wrapText="1"/>
    </xf>
    <xf numFmtId="0" fontId="7" fillId="0" borderId="15" xfId="9" applyNumberFormat="1" applyFont="1" applyFill="1" applyBorder="1" applyAlignment="1">
      <alignment horizontal="center" vertical="center" wrapText="1"/>
    </xf>
    <xf numFmtId="4" fontId="7" fillId="0" borderId="14" xfId="10" applyNumberFormat="1" applyFont="1" applyFill="1" applyBorder="1" applyAlignment="1">
      <alignment horizontal="center" vertical="center" wrapText="1"/>
    </xf>
    <xf numFmtId="0" fontId="9" fillId="0" borderId="16" xfId="9" applyNumberFormat="1" applyFont="1" applyFill="1" applyBorder="1" applyAlignment="1">
      <alignment horizontal="center" vertical="center" wrapText="1"/>
    </xf>
    <xf numFmtId="4" fontId="7" fillId="0" borderId="11" xfId="10" applyNumberFormat="1" applyFont="1" applyFill="1" applyBorder="1" applyAlignment="1">
      <alignment horizontal="center" vertical="center" wrapText="1"/>
    </xf>
    <xf numFmtId="0" fontId="8" fillId="0" borderId="0" xfId="8" applyFont="1" applyFill="1"/>
    <xf numFmtId="0" fontId="8" fillId="0" borderId="0" xfId="8" applyFont="1" applyFill="1" applyBorder="1" applyAlignment="1">
      <alignment horizontal="center" vertical="center"/>
    </xf>
    <xf numFmtId="0" fontId="17" fillId="0" borderId="0" xfId="8" applyFont="1" applyFill="1" applyBorder="1"/>
    <xf numFmtId="169" fontId="9" fillId="0" borderId="2" xfId="11" applyNumberFormat="1" applyFont="1" applyFill="1" applyBorder="1" applyAlignment="1">
      <alignment horizontal="right" vertical="center"/>
    </xf>
    <xf numFmtId="169" fontId="9" fillId="4" borderId="2" xfId="11" applyNumberFormat="1" applyFont="1" applyFill="1" applyBorder="1" applyAlignment="1">
      <alignment horizontal="right" vertical="center"/>
    </xf>
    <xf numFmtId="169" fontId="6" fillId="0" borderId="2" xfId="11" applyNumberFormat="1" applyFont="1" applyFill="1" applyBorder="1" applyAlignment="1">
      <alignment horizontal="right" vertical="center"/>
    </xf>
    <xf numFmtId="169" fontId="9" fillId="5" borderId="21" xfId="11" applyNumberFormat="1" applyFont="1" applyFill="1" applyBorder="1" applyAlignment="1">
      <alignment horizontal="right" vertical="center"/>
    </xf>
    <xf numFmtId="169" fontId="9" fillId="0" borderId="24" xfId="11" applyNumberFormat="1" applyFont="1" applyFill="1" applyBorder="1" applyAlignment="1">
      <alignment horizontal="right" vertical="center"/>
    </xf>
    <xf numFmtId="169" fontId="6" fillId="0" borderId="28" xfId="11" applyNumberFormat="1" applyFont="1" applyFill="1" applyBorder="1" applyAlignment="1">
      <alignment horizontal="right" vertical="center"/>
    </xf>
    <xf numFmtId="169" fontId="9" fillId="0" borderId="11" xfId="11" applyNumberFormat="1" applyFont="1" applyFill="1" applyBorder="1" applyAlignment="1">
      <alignment horizontal="right" vertical="center"/>
    </xf>
    <xf numFmtId="49" fontId="6" fillId="0" borderId="3" xfId="9" applyNumberFormat="1" applyFont="1" applyFill="1" applyBorder="1" applyAlignment="1">
      <alignment horizontal="right" vertical="center"/>
    </xf>
    <xf numFmtId="49" fontId="6" fillId="0" borderId="0" xfId="9" applyNumberFormat="1" applyFont="1" applyFill="1" applyBorder="1" applyAlignment="1">
      <alignment horizontal="right" vertical="center"/>
    </xf>
    <xf numFmtId="49" fontId="6" fillId="0" borderId="3" xfId="9" applyNumberFormat="1" applyFont="1" applyFill="1" applyBorder="1" applyAlignment="1">
      <alignment horizontal="left" vertical="center"/>
    </xf>
    <xf numFmtId="49" fontId="6" fillId="0" borderId="4" xfId="9" applyNumberFormat="1" applyFont="1" applyFill="1" applyBorder="1" applyAlignment="1">
      <alignment horizontal="left" vertical="center"/>
    </xf>
    <xf numFmtId="49" fontId="6" fillId="0" borderId="0" xfId="9" applyNumberFormat="1" applyFont="1" applyFill="1" applyBorder="1" applyAlignment="1">
      <alignment horizontal="left" vertical="center"/>
    </xf>
    <xf numFmtId="49" fontId="6" fillId="0" borderId="13" xfId="9" applyNumberFormat="1" applyFont="1" applyFill="1" applyBorder="1" applyAlignment="1">
      <alignment horizontal="left" vertical="center"/>
    </xf>
    <xf numFmtId="169" fontId="6" fillId="0" borderId="11" xfId="11" applyNumberFormat="1" applyFont="1" applyFill="1" applyBorder="1" applyAlignment="1">
      <alignment horizontal="right" vertical="center"/>
    </xf>
    <xf numFmtId="169" fontId="6" fillId="0" borderId="14" xfId="11" applyNumberFormat="1" applyFont="1" applyFill="1" applyBorder="1" applyAlignment="1">
      <alignment horizontal="right" vertical="center"/>
    </xf>
    <xf numFmtId="167" fontId="9" fillId="0" borderId="11" xfId="11" applyNumberFormat="1" applyFont="1" applyFill="1" applyBorder="1" applyAlignment="1">
      <alignment horizontal="right" vertical="center"/>
    </xf>
    <xf numFmtId="49" fontId="6" fillId="0" borderId="3" xfId="9" applyNumberFormat="1" applyFont="1" applyFill="1" applyBorder="1" applyAlignment="1">
      <alignment horizontal="center" vertical="center"/>
    </xf>
    <xf numFmtId="49" fontId="6" fillId="0" borderId="0" xfId="9" applyNumberFormat="1" applyFont="1" applyFill="1" applyBorder="1" applyAlignment="1">
      <alignment horizontal="center" vertical="center"/>
    </xf>
    <xf numFmtId="49" fontId="9" fillId="0" borderId="0" xfId="9" applyNumberFormat="1" applyFont="1" applyFill="1" applyBorder="1" applyAlignment="1">
      <alignment horizontal="center" vertical="center"/>
    </xf>
    <xf numFmtId="49" fontId="9" fillId="0" borderId="0" xfId="8" applyNumberFormat="1" applyFont="1" applyFill="1" applyBorder="1" applyAlignment="1">
      <alignment horizontal="left" vertical="center"/>
    </xf>
    <xf numFmtId="49" fontId="6" fillId="0" borderId="9" xfId="9" applyNumberFormat="1" applyFont="1" applyFill="1" applyBorder="1" applyAlignment="1">
      <alignment horizontal="center" vertical="center"/>
    </xf>
    <xf numFmtId="49" fontId="13" fillId="0" borderId="10" xfId="9" applyNumberFormat="1" applyFont="1" applyFill="1" applyBorder="1" applyAlignment="1">
      <alignment horizontal="left" vertical="center" wrapText="1"/>
    </xf>
    <xf numFmtId="169" fontId="6" fillId="0" borderId="0" xfId="8" applyNumberFormat="1" applyFont="1" applyFill="1" applyAlignment="1">
      <alignment vertical="center"/>
    </xf>
    <xf numFmtId="170" fontId="6" fillId="0" borderId="0" xfId="8" applyNumberFormat="1" applyFont="1" applyFill="1" applyAlignment="1">
      <alignment vertical="center"/>
    </xf>
    <xf numFmtId="10" fontId="6" fillId="0" borderId="0" xfId="1" applyNumberFormat="1" applyFont="1" applyFill="1" applyAlignment="1">
      <alignment vertical="center"/>
    </xf>
    <xf numFmtId="43" fontId="6" fillId="0" borderId="0" xfId="13" applyFont="1" applyFill="1" applyAlignment="1">
      <alignment vertical="center"/>
    </xf>
    <xf numFmtId="49" fontId="9" fillId="0" borderId="2" xfId="8" applyNumberFormat="1" applyFont="1" applyFill="1" applyBorder="1" applyAlignment="1" applyProtection="1">
      <alignment horizontal="center" vertical="center" wrapText="1"/>
      <protection locked="0"/>
    </xf>
    <xf numFmtId="0" fontId="7" fillId="0" borderId="30" xfId="8" applyFont="1" applyFill="1" applyBorder="1" applyAlignment="1">
      <alignment horizontal="center" vertical="center"/>
    </xf>
    <xf numFmtId="0" fontId="7" fillId="0" borderId="9" xfId="8" applyFont="1" applyFill="1" applyBorder="1" applyAlignment="1">
      <alignment horizontal="center" vertical="center"/>
    </xf>
    <xf numFmtId="0" fontId="7" fillId="0" borderId="10" xfId="8" applyFont="1" applyFill="1" applyBorder="1" applyAlignment="1">
      <alignment horizontal="center" vertical="center"/>
    </xf>
    <xf numFmtId="49" fontId="9" fillId="4" borderId="9" xfId="9" applyNumberFormat="1" applyFont="1" applyFill="1" applyBorder="1" applyAlignment="1">
      <alignment horizontal="left" vertical="center"/>
    </xf>
    <xf numFmtId="49" fontId="9" fillId="4" borderId="10" xfId="9" applyNumberFormat="1" applyFont="1" applyFill="1" applyBorder="1" applyAlignment="1">
      <alignment horizontal="left" vertical="center"/>
    </xf>
    <xf numFmtId="49" fontId="16" fillId="5" borderId="18" xfId="9" applyNumberFormat="1" applyFont="1" applyFill="1" applyBorder="1" applyAlignment="1">
      <alignment horizontal="left" vertical="center"/>
    </xf>
    <xf numFmtId="49" fontId="9" fillId="5" borderId="19" xfId="9" applyNumberFormat="1" applyFont="1" applyFill="1" applyBorder="1" applyAlignment="1">
      <alignment horizontal="left" vertical="center"/>
    </xf>
    <xf numFmtId="49" fontId="9" fillId="5" borderId="20" xfId="9" applyNumberFormat="1" applyFont="1" applyFill="1" applyBorder="1" applyAlignment="1">
      <alignment horizontal="left" vertical="center"/>
    </xf>
    <xf numFmtId="49" fontId="9" fillId="0" borderId="3" xfId="9" applyNumberFormat="1" applyFont="1" applyFill="1" applyBorder="1" applyAlignment="1">
      <alignment horizontal="center" vertical="center"/>
    </xf>
    <xf numFmtId="49" fontId="9" fillId="0" borderId="15" xfId="9" applyNumberFormat="1" applyFont="1" applyFill="1" applyBorder="1" applyAlignment="1">
      <alignment horizontal="center" vertical="center"/>
    </xf>
    <xf numFmtId="49" fontId="9" fillId="0" borderId="3" xfId="8" applyNumberFormat="1" applyFont="1" applyFill="1" applyBorder="1" applyAlignment="1">
      <alignment horizontal="left" vertical="center"/>
    </xf>
    <xf numFmtId="49" fontId="9" fillId="0" borderId="4" xfId="8" applyNumberFormat="1" applyFont="1" applyFill="1" applyBorder="1" applyAlignment="1">
      <alignment horizontal="left" vertical="center"/>
    </xf>
    <xf numFmtId="49" fontId="9" fillId="0" borderId="15" xfId="8" applyNumberFormat="1" applyFont="1" applyFill="1" applyBorder="1" applyAlignment="1">
      <alignment horizontal="left" vertical="center"/>
    </xf>
    <xf numFmtId="49" fontId="9" fillId="0" borderId="16" xfId="8" applyNumberFormat="1" applyFont="1" applyFill="1" applyBorder="1" applyAlignment="1">
      <alignment horizontal="left" vertical="center"/>
    </xf>
    <xf numFmtId="49" fontId="9" fillId="0" borderId="0" xfId="9" applyNumberFormat="1" applyFont="1" applyFill="1" applyBorder="1" applyAlignment="1">
      <alignment horizontal="center" vertical="center"/>
    </xf>
    <xf numFmtId="49" fontId="9" fillId="0" borderId="0" xfId="8" applyNumberFormat="1" applyFont="1" applyFill="1" applyBorder="1" applyAlignment="1">
      <alignment horizontal="left" vertical="center"/>
    </xf>
    <xf numFmtId="49" fontId="9" fillId="0" borderId="13" xfId="8" applyNumberFormat="1" applyFont="1" applyFill="1" applyBorder="1" applyAlignment="1">
      <alignment horizontal="left" vertical="center"/>
    </xf>
    <xf numFmtId="0" fontId="8" fillId="0" borderId="5" xfId="8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8" fillId="0" borderId="7" xfId="8" applyFont="1" applyFill="1" applyBorder="1" applyAlignment="1">
      <alignment horizontal="center" vertical="center"/>
    </xf>
    <xf numFmtId="0" fontId="7" fillId="0" borderId="30" xfId="9" applyNumberFormat="1" applyFont="1" applyFill="1" applyBorder="1" applyAlignment="1">
      <alignment horizontal="center" vertical="center" wrapText="1"/>
    </xf>
    <xf numFmtId="0" fontId="7" fillId="0" borderId="9" xfId="9" applyNumberFormat="1" applyFont="1" applyFill="1" applyBorder="1" applyAlignment="1">
      <alignment horizontal="center" vertical="center" wrapText="1"/>
    </xf>
    <xf numFmtId="0" fontId="7" fillId="0" borderId="10" xfId="9" applyNumberFormat="1" applyFont="1" applyFill="1" applyBorder="1" applyAlignment="1">
      <alignment horizontal="center" vertical="center" wrapText="1"/>
    </xf>
    <xf numFmtId="169" fontId="9" fillId="0" borderId="11" xfId="11" applyNumberFormat="1" applyFont="1" applyFill="1" applyBorder="1" applyAlignment="1">
      <alignment horizontal="right" vertical="center"/>
    </xf>
    <xf numFmtId="169" fontId="9" fillId="0" borderId="17" xfId="11" applyNumberFormat="1" applyFont="1" applyFill="1" applyBorder="1" applyAlignment="1">
      <alignment horizontal="right" vertical="center"/>
    </xf>
  </cellXfs>
  <cellStyles count="14">
    <cellStyle name="Comma [0]_Marilù (v.0.5) 2" xfId="9"/>
    <cellStyle name="Migliaia" xfId="13" builtinId="3"/>
    <cellStyle name="Migliaia [0]_Asl 6_Raccordo MONISANIT al 31 dicembre 2007 (v. FINALE del 30.05.2008)" xfId="10"/>
    <cellStyle name="Migliaia [0]_Asl 6_Raccordo MONISANIT al 31 dicembre 2007 (v. FINALE del 30.05.2008) 2" xfId="12"/>
    <cellStyle name="Migliaia 2" xfId="11"/>
    <cellStyle name="Normale" xfId="0" builtinId="0"/>
    <cellStyle name="Normale_Asl 6_Raccordo MONISANIT al 31 dicembre 2007 (v. FINALE del 30.05.2008) 2" xfId="8"/>
    <cellStyle name="Percentuale" xfId="1" builtinId="5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4</xdr:row>
      <xdr:rowOff>0</xdr:rowOff>
    </xdr:from>
    <xdr:to>
      <xdr:col>3</xdr:col>
      <xdr:colOff>127000</xdr:colOff>
      <xdr:row>5</xdr:row>
      <xdr:rowOff>79829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1524000"/>
          <a:ext cx="257175" cy="441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3"/>
  <sheetViews>
    <sheetView tabSelected="1" topLeftCell="B1" zoomScale="75" zoomScaleNormal="75" workbookViewId="0">
      <selection activeCell="J35" sqref="J35"/>
    </sheetView>
  </sheetViews>
  <sheetFormatPr defaultColWidth="10.42578125" defaultRowHeight="15" x14ac:dyDescent="0.2"/>
  <cols>
    <col min="1" max="1" width="19.85546875" style="1" hidden="1" customWidth="1"/>
    <col min="2" max="2" width="4" style="2" customWidth="1"/>
    <col min="3" max="3" width="4.5703125" style="2" customWidth="1"/>
    <col min="4" max="4" width="2.5703125" style="2" customWidth="1"/>
    <col min="5" max="5" width="6.85546875" style="2" customWidth="1"/>
    <col min="6" max="6" width="4" style="2" customWidth="1"/>
    <col min="7" max="7" width="90" style="3" customWidth="1"/>
    <col min="8" max="8" width="22.140625" style="1" customWidth="1"/>
    <col min="9" max="9" width="10.42578125" style="1"/>
    <col min="10" max="10" width="20.140625" style="1" bestFit="1" customWidth="1"/>
    <col min="11" max="11" width="20.5703125" style="1" customWidth="1"/>
    <col min="12" max="12" width="16.7109375" style="1" bestFit="1" customWidth="1"/>
    <col min="13" max="13" width="10.5703125" style="1" bestFit="1" customWidth="1"/>
    <col min="14" max="248" width="10.42578125" style="1"/>
    <col min="249" max="249" width="4" style="1" customWidth="1"/>
    <col min="250" max="250" width="4.5703125" style="1" customWidth="1"/>
    <col min="251" max="251" width="2.5703125" style="1" customWidth="1"/>
    <col min="252" max="253" width="4" style="1" customWidth="1"/>
    <col min="254" max="254" width="93" style="1" customWidth="1"/>
    <col min="255" max="258" width="0" style="1" hidden="1" customWidth="1"/>
    <col min="259" max="259" width="30.140625" style="1" customWidth="1"/>
    <col min="260" max="260" width="41.42578125" style="1" customWidth="1"/>
    <col min="261" max="504" width="10.42578125" style="1"/>
    <col min="505" max="505" width="4" style="1" customWidth="1"/>
    <col min="506" max="506" width="4.5703125" style="1" customWidth="1"/>
    <col min="507" max="507" width="2.5703125" style="1" customWidth="1"/>
    <col min="508" max="509" width="4" style="1" customWidth="1"/>
    <col min="510" max="510" width="93" style="1" customWidth="1"/>
    <col min="511" max="514" width="0" style="1" hidden="1" customWidth="1"/>
    <col min="515" max="515" width="30.140625" style="1" customWidth="1"/>
    <col min="516" max="516" width="41.42578125" style="1" customWidth="1"/>
    <col min="517" max="760" width="10.42578125" style="1"/>
    <col min="761" max="761" width="4" style="1" customWidth="1"/>
    <col min="762" max="762" width="4.5703125" style="1" customWidth="1"/>
    <col min="763" max="763" width="2.5703125" style="1" customWidth="1"/>
    <col min="764" max="765" width="4" style="1" customWidth="1"/>
    <col min="766" max="766" width="93" style="1" customWidth="1"/>
    <col min="767" max="770" width="0" style="1" hidden="1" customWidth="1"/>
    <col min="771" max="771" width="30.140625" style="1" customWidth="1"/>
    <col min="772" max="772" width="41.42578125" style="1" customWidth="1"/>
    <col min="773" max="1016" width="10.42578125" style="1"/>
    <col min="1017" max="1017" width="4" style="1" customWidth="1"/>
    <col min="1018" max="1018" width="4.5703125" style="1" customWidth="1"/>
    <col min="1019" max="1019" width="2.5703125" style="1" customWidth="1"/>
    <col min="1020" max="1021" width="4" style="1" customWidth="1"/>
    <col min="1022" max="1022" width="93" style="1" customWidth="1"/>
    <col min="1023" max="1026" width="0" style="1" hidden="1" customWidth="1"/>
    <col min="1027" max="1027" width="30.140625" style="1" customWidth="1"/>
    <col min="1028" max="1028" width="41.42578125" style="1" customWidth="1"/>
    <col min="1029" max="1272" width="10.42578125" style="1"/>
    <col min="1273" max="1273" width="4" style="1" customWidth="1"/>
    <col min="1274" max="1274" width="4.5703125" style="1" customWidth="1"/>
    <col min="1275" max="1275" width="2.5703125" style="1" customWidth="1"/>
    <col min="1276" max="1277" width="4" style="1" customWidth="1"/>
    <col min="1278" max="1278" width="93" style="1" customWidth="1"/>
    <col min="1279" max="1282" width="0" style="1" hidden="1" customWidth="1"/>
    <col min="1283" max="1283" width="30.140625" style="1" customWidth="1"/>
    <col min="1284" max="1284" width="41.42578125" style="1" customWidth="1"/>
    <col min="1285" max="1528" width="10.42578125" style="1"/>
    <col min="1529" max="1529" width="4" style="1" customWidth="1"/>
    <col min="1530" max="1530" width="4.5703125" style="1" customWidth="1"/>
    <col min="1531" max="1531" width="2.5703125" style="1" customWidth="1"/>
    <col min="1532" max="1533" width="4" style="1" customWidth="1"/>
    <col min="1534" max="1534" width="93" style="1" customWidth="1"/>
    <col min="1535" max="1538" width="0" style="1" hidden="1" customWidth="1"/>
    <col min="1539" max="1539" width="30.140625" style="1" customWidth="1"/>
    <col min="1540" max="1540" width="41.42578125" style="1" customWidth="1"/>
    <col min="1541" max="1784" width="10.42578125" style="1"/>
    <col min="1785" max="1785" width="4" style="1" customWidth="1"/>
    <col min="1786" max="1786" width="4.5703125" style="1" customWidth="1"/>
    <col min="1787" max="1787" width="2.5703125" style="1" customWidth="1"/>
    <col min="1788" max="1789" width="4" style="1" customWidth="1"/>
    <col min="1790" max="1790" width="93" style="1" customWidth="1"/>
    <col min="1791" max="1794" width="0" style="1" hidden="1" customWidth="1"/>
    <col min="1795" max="1795" width="30.140625" style="1" customWidth="1"/>
    <col min="1796" max="1796" width="41.42578125" style="1" customWidth="1"/>
    <col min="1797" max="2040" width="10.42578125" style="1"/>
    <col min="2041" max="2041" width="4" style="1" customWidth="1"/>
    <col min="2042" max="2042" width="4.5703125" style="1" customWidth="1"/>
    <col min="2043" max="2043" width="2.5703125" style="1" customWidth="1"/>
    <col min="2044" max="2045" width="4" style="1" customWidth="1"/>
    <col min="2046" max="2046" width="93" style="1" customWidth="1"/>
    <col min="2047" max="2050" width="0" style="1" hidden="1" customWidth="1"/>
    <col min="2051" max="2051" width="30.140625" style="1" customWidth="1"/>
    <col min="2052" max="2052" width="41.42578125" style="1" customWidth="1"/>
    <col min="2053" max="2296" width="10.42578125" style="1"/>
    <col min="2297" max="2297" width="4" style="1" customWidth="1"/>
    <col min="2298" max="2298" width="4.5703125" style="1" customWidth="1"/>
    <col min="2299" max="2299" width="2.5703125" style="1" customWidth="1"/>
    <col min="2300" max="2301" width="4" style="1" customWidth="1"/>
    <col min="2302" max="2302" width="93" style="1" customWidth="1"/>
    <col min="2303" max="2306" width="0" style="1" hidden="1" customWidth="1"/>
    <col min="2307" max="2307" width="30.140625" style="1" customWidth="1"/>
    <col min="2308" max="2308" width="41.42578125" style="1" customWidth="1"/>
    <col min="2309" max="2552" width="10.42578125" style="1"/>
    <col min="2553" max="2553" width="4" style="1" customWidth="1"/>
    <col min="2554" max="2554" width="4.5703125" style="1" customWidth="1"/>
    <col min="2555" max="2555" width="2.5703125" style="1" customWidth="1"/>
    <col min="2556" max="2557" width="4" style="1" customWidth="1"/>
    <col min="2558" max="2558" width="93" style="1" customWidth="1"/>
    <col min="2559" max="2562" width="0" style="1" hidden="1" customWidth="1"/>
    <col min="2563" max="2563" width="30.140625" style="1" customWidth="1"/>
    <col min="2564" max="2564" width="41.42578125" style="1" customWidth="1"/>
    <col min="2565" max="2808" width="10.42578125" style="1"/>
    <col min="2809" max="2809" width="4" style="1" customWidth="1"/>
    <col min="2810" max="2810" width="4.5703125" style="1" customWidth="1"/>
    <col min="2811" max="2811" width="2.5703125" style="1" customWidth="1"/>
    <col min="2812" max="2813" width="4" style="1" customWidth="1"/>
    <col min="2814" max="2814" width="93" style="1" customWidth="1"/>
    <col min="2815" max="2818" width="0" style="1" hidden="1" customWidth="1"/>
    <col min="2819" max="2819" width="30.140625" style="1" customWidth="1"/>
    <col min="2820" max="2820" width="41.42578125" style="1" customWidth="1"/>
    <col min="2821" max="3064" width="10.42578125" style="1"/>
    <col min="3065" max="3065" width="4" style="1" customWidth="1"/>
    <col min="3066" max="3066" width="4.5703125" style="1" customWidth="1"/>
    <col min="3067" max="3067" width="2.5703125" style="1" customWidth="1"/>
    <col min="3068" max="3069" width="4" style="1" customWidth="1"/>
    <col min="3070" max="3070" width="93" style="1" customWidth="1"/>
    <col min="3071" max="3074" width="0" style="1" hidden="1" customWidth="1"/>
    <col min="3075" max="3075" width="30.140625" style="1" customWidth="1"/>
    <col min="3076" max="3076" width="41.42578125" style="1" customWidth="1"/>
    <col min="3077" max="3320" width="10.42578125" style="1"/>
    <col min="3321" max="3321" width="4" style="1" customWidth="1"/>
    <col min="3322" max="3322" width="4.5703125" style="1" customWidth="1"/>
    <col min="3323" max="3323" width="2.5703125" style="1" customWidth="1"/>
    <col min="3324" max="3325" width="4" style="1" customWidth="1"/>
    <col min="3326" max="3326" width="93" style="1" customWidth="1"/>
    <col min="3327" max="3330" width="0" style="1" hidden="1" customWidth="1"/>
    <col min="3331" max="3331" width="30.140625" style="1" customWidth="1"/>
    <col min="3332" max="3332" width="41.42578125" style="1" customWidth="1"/>
    <col min="3333" max="3576" width="10.42578125" style="1"/>
    <col min="3577" max="3577" width="4" style="1" customWidth="1"/>
    <col min="3578" max="3578" width="4.5703125" style="1" customWidth="1"/>
    <col min="3579" max="3579" width="2.5703125" style="1" customWidth="1"/>
    <col min="3580" max="3581" width="4" style="1" customWidth="1"/>
    <col min="3582" max="3582" width="93" style="1" customWidth="1"/>
    <col min="3583" max="3586" width="0" style="1" hidden="1" customWidth="1"/>
    <col min="3587" max="3587" width="30.140625" style="1" customWidth="1"/>
    <col min="3588" max="3588" width="41.42578125" style="1" customWidth="1"/>
    <col min="3589" max="3832" width="10.42578125" style="1"/>
    <col min="3833" max="3833" width="4" style="1" customWidth="1"/>
    <col min="3834" max="3834" width="4.5703125" style="1" customWidth="1"/>
    <col min="3835" max="3835" width="2.5703125" style="1" customWidth="1"/>
    <col min="3836" max="3837" width="4" style="1" customWidth="1"/>
    <col min="3838" max="3838" width="93" style="1" customWidth="1"/>
    <col min="3839" max="3842" width="0" style="1" hidden="1" customWidth="1"/>
    <col min="3843" max="3843" width="30.140625" style="1" customWidth="1"/>
    <col min="3844" max="3844" width="41.42578125" style="1" customWidth="1"/>
    <col min="3845" max="4088" width="10.42578125" style="1"/>
    <col min="4089" max="4089" width="4" style="1" customWidth="1"/>
    <col min="4090" max="4090" width="4.5703125" style="1" customWidth="1"/>
    <col min="4091" max="4091" width="2.5703125" style="1" customWidth="1"/>
    <col min="4092" max="4093" width="4" style="1" customWidth="1"/>
    <col min="4094" max="4094" width="93" style="1" customWidth="1"/>
    <col min="4095" max="4098" width="0" style="1" hidden="1" customWidth="1"/>
    <col min="4099" max="4099" width="30.140625" style="1" customWidth="1"/>
    <col min="4100" max="4100" width="41.42578125" style="1" customWidth="1"/>
    <col min="4101" max="4344" width="10.42578125" style="1"/>
    <col min="4345" max="4345" width="4" style="1" customWidth="1"/>
    <col min="4346" max="4346" width="4.5703125" style="1" customWidth="1"/>
    <col min="4347" max="4347" width="2.5703125" style="1" customWidth="1"/>
    <col min="4348" max="4349" width="4" style="1" customWidth="1"/>
    <col min="4350" max="4350" width="93" style="1" customWidth="1"/>
    <col min="4351" max="4354" width="0" style="1" hidden="1" customWidth="1"/>
    <col min="4355" max="4355" width="30.140625" style="1" customWidth="1"/>
    <col min="4356" max="4356" width="41.42578125" style="1" customWidth="1"/>
    <col min="4357" max="4600" width="10.42578125" style="1"/>
    <col min="4601" max="4601" width="4" style="1" customWidth="1"/>
    <col min="4602" max="4602" width="4.5703125" style="1" customWidth="1"/>
    <col min="4603" max="4603" width="2.5703125" style="1" customWidth="1"/>
    <col min="4604" max="4605" width="4" style="1" customWidth="1"/>
    <col min="4606" max="4606" width="93" style="1" customWidth="1"/>
    <col min="4607" max="4610" width="0" style="1" hidden="1" customWidth="1"/>
    <col min="4611" max="4611" width="30.140625" style="1" customWidth="1"/>
    <col min="4612" max="4612" width="41.42578125" style="1" customWidth="1"/>
    <col min="4613" max="4856" width="10.42578125" style="1"/>
    <col min="4857" max="4857" width="4" style="1" customWidth="1"/>
    <col min="4858" max="4858" width="4.5703125" style="1" customWidth="1"/>
    <col min="4859" max="4859" width="2.5703125" style="1" customWidth="1"/>
    <col min="4860" max="4861" width="4" style="1" customWidth="1"/>
    <col min="4862" max="4862" width="93" style="1" customWidth="1"/>
    <col min="4863" max="4866" width="0" style="1" hidden="1" customWidth="1"/>
    <col min="4867" max="4867" width="30.140625" style="1" customWidth="1"/>
    <col min="4868" max="4868" width="41.42578125" style="1" customWidth="1"/>
    <col min="4869" max="5112" width="10.42578125" style="1"/>
    <col min="5113" max="5113" width="4" style="1" customWidth="1"/>
    <col min="5114" max="5114" width="4.5703125" style="1" customWidth="1"/>
    <col min="5115" max="5115" width="2.5703125" style="1" customWidth="1"/>
    <col min="5116" max="5117" width="4" style="1" customWidth="1"/>
    <col min="5118" max="5118" width="93" style="1" customWidth="1"/>
    <col min="5119" max="5122" width="0" style="1" hidden="1" customWidth="1"/>
    <col min="5123" max="5123" width="30.140625" style="1" customWidth="1"/>
    <col min="5124" max="5124" width="41.42578125" style="1" customWidth="1"/>
    <col min="5125" max="5368" width="10.42578125" style="1"/>
    <col min="5369" max="5369" width="4" style="1" customWidth="1"/>
    <col min="5370" max="5370" width="4.5703125" style="1" customWidth="1"/>
    <col min="5371" max="5371" width="2.5703125" style="1" customWidth="1"/>
    <col min="5372" max="5373" width="4" style="1" customWidth="1"/>
    <col min="5374" max="5374" width="93" style="1" customWidth="1"/>
    <col min="5375" max="5378" width="0" style="1" hidden="1" customWidth="1"/>
    <col min="5379" max="5379" width="30.140625" style="1" customWidth="1"/>
    <col min="5380" max="5380" width="41.42578125" style="1" customWidth="1"/>
    <col min="5381" max="5624" width="10.42578125" style="1"/>
    <col min="5625" max="5625" width="4" style="1" customWidth="1"/>
    <col min="5626" max="5626" width="4.5703125" style="1" customWidth="1"/>
    <col min="5627" max="5627" width="2.5703125" style="1" customWidth="1"/>
    <col min="5628" max="5629" width="4" style="1" customWidth="1"/>
    <col min="5630" max="5630" width="93" style="1" customWidth="1"/>
    <col min="5631" max="5634" width="0" style="1" hidden="1" customWidth="1"/>
    <col min="5635" max="5635" width="30.140625" style="1" customWidth="1"/>
    <col min="5636" max="5636" width="41.42578125" style="1" customWidth="1"/>
    <col min="5637" max="5880" width="10.42578125" style="1"/>
    <col min="5881" max="5881" width="4" style="1" customWidth="1"/>
    <col min="5882" max="5882" width="4.5703125" style="1" customWidth="1"/>
    <col min="5883" max="5883" width="2.5703125" style="1" customWidth="1"/>
    <col min="5884" max="5885" width="4" style="1" customWidth="1"/>
    <col min="5886" max="5886" width="93" style="1" customWidth="1"/>
    <col min="5887" max="5890" width="0" style="1" hidden="1" customWidth="1"/>
    <col min="5891" max="5891" width="30.140625" style="1" customWidth="1"/>
    <col min="5892" max="5892" width="41.42578125" style="1" customWidth="1"/>
    <col min="5893" max="6136" width="10.42578125" style="1"/>
    <col min="6137" max="6137" width="4" style="1" customWidth="1"/>
    <col min="6138" max="6138" width="4.5703125" style="1" customWidth="1"/>
    <col min="6139" max="6139" width="2.5703125" style="1" customWidth="1"/>
    <col min="6140" max="6141" width="4" style="1" customWidth="1"/>
    <col min="6142" max="6142" width="93" style="1" customWidth="1"/>
    <col min="6143" max="6146" width="0" style="1" hidden="1" customWidth="1"/>
    <col min="6147" max="6147" width="30.140625" style="1" customWidth="1"/>
    <col min="6148" max="6148" width="41.42578125" style="1" customWidth="1"/>
    <col min="6149" max="6392" width="10.42578125" style="1"/>
    <col min="6393" max="6393" width="4" style="1" customWidth="1"/>
    <col min="6394" max="6394" width="4.5703125" style="1" customWidth="1"/>
    <col min="6395" max="6395" width="2.5703125" style="1" customWidth="1"/>
    <col min="6396" max="6397" width="4" style="1" customWidth="1"/>
    <col min="6398" max="6398" width="93" style="1" customWidth="1"/>
    <col min="6399" max="6402" width="0" style="1" hidden="1" customWidth="1"/>
    <col min="6403" max="6403" width="30.140625" style="1" customWidth="1"/>
    <col min="6404" max="6404" width="41.42578125" style="1" customWidth="1"/>
    <col min="6405" max="6648" width="10.42578125" style="1"/>
    <col min="6649" max="6649" width="4" style="1" customWidth="1"/>
    <col min="6650" max="6650" width="4.5703125" style="1" customWidth="1"/>
    <col min="6651" max="6651" width="2.5703125" style="1" customWidth="1"/>
    <col min="6652" max="6653" width="4" style="1" customWidth="1"/>
    <col min="6654" max="6654" width="93" style="1" customWidth="1"/>
    <col min="6655" max="6658" width="0" style="1" hidden="1" customWidth="1"/>
    <col min="6659" max="6659" width="30.140625" style="1" customWidth="1"/>
    <col min="6660" max="6660" width="41.42578125" style="1" customWidth="1"/>
    <col min="6661" max="6904" width="10.42578125" style="1"/>
    <col min="6905" max="6905" width="4" style="1" customWidth="1"/>
    <col min="6906" max="6906" width="4.5703125" style="1" customWidth="1"/>
    <col min="6907" max="6907" width="2.5703125" style="1" customWidth="1"/>
    <col min="6908" max="6909" width="4" style="1" customWidth="1"/>
    <col min="6910" max="6910" width="93" style="1" customWidth="1"/>
    <col min="6911" max="6914" width="0" style="1" hidden="1" customWidth="1"/>
    <col min="6915" max="6915" width="30.140625" style="1" customWidth="1"/>
    <col min="6916" max="6916" width="41.42578125" style="1" customWidth="1"/>
    <col min="6917" max="7160" width="10.42578125" style="1"/>
    <col min="7161" max="7161" width="4" style="1" customWidth="1"/>
    <col min="7162" max="7162" width="4.5703125" style="1" customWidth="1"/>
    <col min="7163" max="7163" width="2.5703125" style="1" customWidth="1"/>
    <col min="7164" max="7165" width="4" style="1" customWidth="1"/>
    <col min="7166" max="7166" width="93" style="1" customWidth="1"/>
    <col min="7167" max="7170" width="0" style="1" hidden="1" customWidth="1"/>
    <col min="7171" max="7171" width="30.140625" style="1" customWidth="1"/>
    <col min="7172" max="7172" width="41.42578125" style="1" customWidth="1"/>
    <col min="7173" max="7416" width="10.42578125" style="1"/>
    <col min="7417" max="7417" width="4" style="1" customWidth="1"/>
    <col min="7418" max="7418" width="4.5703125" style="1" customWidth="1"/>
    <col min="7419" max="7419" width="2.5703125" style="1" customWidth="1"/>
    <col min="7420" max="7421" width="4" style="1" customWidth="1"/>
    <col min="7422" max="7422" width="93" style="1" customWidth="1"/>
    <col min="7423" max="7426" width="0" style="1" hidden="1" customWidth="1"/>
    <col min="7427" max="7427" width="30.140625" style="1" customWidth="1"/>
    <col min="7428" max="7428" width="41.42578125" style="1" customWidth="1"/>
    <col min="7429" max="7672" width="10.42578125" style="1"/>
    <col min="7673" max="7673" width="4" style="1" customWidth="1"/>
    <col min="7674" max="7674" width="4.5703125" style="1" customWidth="1"/>
    <col min="7675" max="7675" width="2.5703125" style="1" customWidth="1"/>
    <col min="7676" max="7677" width="4" style="1" customWidth="1"/>
    <col min="7678" max="7678" width="93" style="1" customWidth="1"/>
    <col min="7679" max="7682" width="0" style="1" hidden="1" customWidth="1"/>
    <col min="7683" max="7683" width="30.140625" style="1" customWidth="1"/>
    <col min="7684" max="7684" width="41.42578125" style="1" customWidth="1"/>
    <col min="7685" max="7928" width="10.42578125" style="1"/>
    <col min="7929" max="7929" width="4" style="1" customWidth="1"/>
    <col min="7930" max="7930" width="4.5703125" style="1" customWidth="1"/>
    <col min="7931" max="7931" width="2.5703125" style="1" customWidth="1"/>
    <col min="7932" max="7933" width="4" style="1" customWidth="1"/>
    <col min="7934" max="7934" width="93" style="1" customWidth="1"/>
    <col min="7935" max="7938" width="0" style="1" hidden="1" customWidth="1"/>
    <col min="7939" max="7939" width="30.140625" style="1" customWidth="1"/>
    <col min="7940" max="7940" width="41.42578125" style="1" customWidth="1"/>
    <col min="7941" max="8184" width="10.42578125" style="1"/>
    <col min="8185" max="8185" width="4" style="1" customWidth="1"/>
    <col min="8186" max="8186" width="4.5703125" style="1" customWidth="1"/>
    <col min="8187" max="8187" width="2.5703125" style="1" customWidth="1"/>
    <col min="8188" max="8189" width="4" style="1" customWidth="1"/>
    <col min="8190" max="8190" width="93" style="1" customWidth="1"/>
    <col min="8191" max="8194" width="0" style="1" hidden="1" customWidth="1"/>
    <col min="8195" max="8195" width="30.140625" style="1" customWidth="1"/>
    <col min="8196" max="8196" width="41.42578125" style="1" customWidth="1"/>
    <col min="8197" max="8440" width="10.42578125" style="1"/>
    <col min="8441" max="8441" width="4" style="1" customWidth="1"/>
    <col min="8442" max="8442" width="4.5703125" style="1" customWidth="1"/>
    <col min="8443" max="8443" width="2.5703125" style="1" customWidth="1"/>
    <col min="8444" max="8445" width="4" style="1" customWidth="1"/>
    <col min="8446" max="8446" width="93" style="1" customWidth="1"/>
    <col min="8447" max="8450" width="0" style="1" hidden="1" customWidth="1"/>
    <col min="8451" max="8451" width="30.140625" style="1" customWidth="1"/>
    <col min="8452" max="8452" width="41.42578125" style="1" customWidth="1"/>
    <col min="8453" max="8696" width="10.42578125" style="1"/>
    <col min="8697" max="8697" width="4" style="1" customWidth="1"/>
    <col min="8698" max="8698" width="4.5703125" style="1" customWidth="1"/>
    <col min="8699" max="8699" width="2.5703125" style="1" customWidth="1"/>
    <col min="8700" max="8701" width="4" style="1" customWidth="1"/>
    <col min="8702" max="8702" width="93" style="1" customWidth="1"/>
    <col min="8703" max="8706" width="0" style="1" hidden="1" customWidth="1"/>
    <col min="8707" max="8707" width="30.140625" style="1" customWidth="1"/>
    <col min="8708" max="8708" width="41.42578125" style="1" customWidth="1"/>
    <col min="8709" max="8952" width="10.42578125" style="1"/>
    <col min="8953" max="8953" width="4" style="1" customWidth="1"/>
    <col min="8954" max="8954" width="4.5703125" style="1" customWidth="1"/>
    <col min="8955" max="8955" width="2.5703125" style="1" customWidth="1"/>
    <col min="8956" max="8957" width="4" style="1" customWidth="1"/>
    <col min="8958" max="8958" width="93" style="1" customWidth="1"/>
    <col min="8959" max="8962" width="0" style="1" hidden="1" customWidth="1"/>
    <col min="8963" max="8963" width="30.140625" style="1" customWidth="1"/>
    <col min="8964" max="8964" width="41.42578125" style="1" customWidth="1"/>
    <col min="8965" max="9208" width="10.42578125" style="1"/>
    <col min="9209" max="9209" width="4" style="1" customWidth="1"/>
    <col min="9210" max="9210" width="4.5703125" style="1" customWidth="1"/>
    <col min="9211" max="9211" width="2.5703125" style="1" customWidth="1"/>
    <col min="9212" max="9213" width="4" style="1" customWidth="1"/>
    <col min="9214" max="9214" width="93" style="1" customWidth="1"/>
    <col min="9215" max="9218" width="0" style="1" hidden="1" customWidth="1"/>
    <col min="9219" max="9219" width="30.140625" style="1" customWidth="1"/>
    <col min="9220" max="9220" width="41.42578125" style="1" customWidth="1"/>
    <col min="9221" max="9464" width="10.42578125" style="1"/>
    <col min="9465" max="9465" width="4" style="1" customWidth="1"/>
    <col min="9466" max="9466" width="4.5703125" style="1" customWidth="1"/>
    <col min="9467" max="9467" width="2.5703125" style="1" customWidth="1"/>
    <col min="9468" max="9469" width="4" style="1" customWidth="1"/>
    <col min="9470" max="9470" width="93" style="1" customWidth="1"/>
    <col min="9471" max="9474" width="0" style="1" hidden="1" customWidth="1"/>
    <col min="9475" max="9475" width="30.140625" style="1" customWidth="1"/>
    <col min="9476" max="9476" width="41.42578125" style="1" customWidth="1"/>
    <col min="9477" max="9720" width="10.42578125" style="1"/>
    <col min="9721" max="9721" width="4" style="1" customWidth="1"/>
    <col min="9722" max="9722" width="4.5703125" style="1" customWidth="1"/>
    <col min="9723" max="9723" width="2.5703125" style="1" customWidth="1"/>
    <col min="9724" max="9725" width="4" style="1" customWidth="1"/>
    <col min="9726" max="9726" width="93" style="1" customWidth="1"/>
    <col min="9727" max="9730" width="0" style="1" hidden="1" customWidth="1"/>
    <col min="9731" max="9731" width="30.140625" style="1" customWidth="1"/>
    <col min="9732" max="9732" width="41.42578125" style="1" customWidth="1"/>
    <col min="9733" max="9976" width="10.42578125" style="1"/>
    <col min="9977" max="9977" width="4" style="1" customWidth="1"/>
    <col min="9978" max="9978" width="4.5703125" style="1" customWidth="1"/>
    <col min="9979" max="9979" width="2.5703125" style="1" customWidth="1"/>
    <col min="9980" max="9981" width="4" style="1" customWidth="1"/>
    <col min="9982" max="9982" width="93" style="1" customWidth="1"/>
    <col min="9983" max="9986" width="0" style="1" hidden="1" customWidth="1"/>
    <col min="9987" max="9987" width="30.140625" style="1" customWidth="1"/>
    <col min="9988" max="9988" width="41.42578125" style="1" customWidth="1"/>
    <col min="9989" max="10232" width="10.42578125" style="1"/>
    <col min="10233" max="10233" width="4" style="1" customWidth="1"/>
    <col min="10234" max="10234" width="4.5703125" style="1" customWidth="1"/>
    <col min="10235" max="10235" width="2.5703125" style="1" customWidth="1"/>
    <col min="10236" max="10237" width="4" style="1" customWidth="1"/>
    <col min="10238" max="10238" width="93" style="1" customWidth="1"/>
    <col min="10239" max="10242" width="0" style="1" hidden="1" customWidth="1"/>
    <col min="10243" max="10243" width="30.140625" style="1" customWidth="1"/>
    <col min="10244" max="10244" width="41.42578125" style="1" customWidth="1"/>
    <col min="10245" max="10488" width="10.42578125" style="1"/>
    <col min="10489" max="10489" width="4" style="1" customWidth="1"/>
    <col min="10490" max="10490" width="4.5703125" style="1" customWidth="1"/>
    <col min="10491" max="10491" width="2.5703125" style="1" customWidth="1"/>
    <col min="10492" max="10493" width="4" style="1" customWidth="1"/>
    <col min="10494" max="10494" width="93" style="1" customWidth="1"/>
    <col min="10495" max="10498" width="0" style="1" hidden="1" customWidth="1"/>
    <col min="10499" max="10499" width="30.140625" style="1" customWidth="1"/>
    <col min="10500" max="10500" width="41.42578125" style="1" customWidth="1"/>
    <col min="10501" max="10744" width="10.42578125" style="1"/>
    <col min="10745" max="10745" width="4" style="1" customWidth="1"/>
    <col min="10746" max="10746" width="4.5703125" style="1" customWidth="1"/>
    <col min="10747" max="10747" width="2.5703125" style="1" customWidth="1"/>
    <col min="10748" max="10749" width="4" style="1" customWidth="1"/>
    <col min="10750" max="10750" width="93" style="1" customWidth="1"/>
    <col min="10751" max="10754" width="0" style="1" hidden="1" customWidth="1"/>
    <col min="10755" max="10755" width="30.140625" style="1" customWidth="1"/>
    <col min="10756" max="10756" width="41.42578125" style="1" customWidth="1"/>
    <col min="10757" max="11000" width="10.42578125" style="1"/>
    <col min="11001" max="11001" width="4" style="1" customWidth="1"/>
    <col min="11002" max="11002" width="4.5703125" style="1" customWidth="1"/>
    <col min="11003" max="11003" width="2.5703125" style="1" customWidth="1"/>
    <col min="11004" max="11005" width="4" style="1" customWidth="1"/>
    <col min="11006" max="11006" width="93" style="1" customWidth="1"/>
    <col min="11007" max="11010" width="0" style="1" hidden="1" customWidth="1"/>
    <col min="11011" max="11011" width="30.140625" style="1" customWidth="1"/>
    <col min="11012" max="11012" width="41.42578125" style="1" customWidth="1"/>
    <col min="11013" max="11256" width="10.42578125" style="1"/>
    <col min="11257" max="11257" width="4" style="1" customWidth="1"/>
    <col min="11258" max="11258" width="4.5703125" style="1" customWidth="1"/>
    <col min="11259" max="11259" width="2.5703125" style="1" customWidth="1"/>
    <col min="11260" max="11261" width="4" style="1" customWidth="1"/>
    <col min="11262" max="11262" width="93" style="1" customWidth="1"/>
    <col min="11263" max="11266" width="0" style="1" hidden="1" customWidth="1"/>
    <col min="11267" max="11267" width="30.140625" style="1" customWidth="1"/>
    <col min="11268" max="11268" width="41.42578125" style="1" customWidth="1"/>
    <col min="11269" max="11512" width="10.42578125" style="1"/>
    <col min="11513" max="11513" width="4" style="1" customWidth="1"/>
    <col min="11514" max="11514" width="4.5703125" style="1" customWidth="1"/>
    <col min="11515" max="11515" width="2.5703125" style="1" customWidth="1"/>
    <col min="11516" max="11517" width="4" style="1" customWidth="1"/>
    <col min="11518" max="11518" width="93" style="1" customWidth="1"/>
    <col min="11519" max="11522" width="0" style="1" hidden="1" customWidth="1"/>
    <col min="11523" max="11523" width="30.140625" style="1" customWidth="1"/>
    <col min="11524" max="11524" width="41.42578125" style="1" customWidth="1"/>
    <col min="11525" max="11768" width="10.42578125" style="1"/>
    <col min="11769" max="11769" width="4" style="1" customWidth="1"/>
    <col min="11770" max="11770" width="4.5703125" style="1" customWidth="1"/>
    <col min="11771" max="11771" width="2.5703125" style="1" customWidth="1"/>
    <col min="11772" max="11773" width="4" style="1" customWidth="1"/>
    <col min="11774" max="11774" width="93" style="1" customWidth="1"/>
    <col min="11775" max="11778" width="0" style="1" hidden="1" customWidth="1"/>
    <col min="11779" max="11779" width="30.140625" style="1" customWidth="1"/>
    <col min="11780" max="11780" width="41.42578125" style="1" customWidth="1"/>
    <col min="11781" max="12024" width="10.42578125" style="1"/>
    <col min="12025" max="12025" width="4" style="1" customWidth="1"/>
    <col min="12026" max="12026" width="4.5703125" style="1" customWidth="1"/>
    <col min="12027" max="12027" width="2.5703125" style="1" customWidth="1"/>
    <col min="12028" max="12029" width="4" style="1" customWidth="1"/>
    <col min="12030" max="12030" width="93" style="1" customWidth="1"/>
    <col min="12031" max="12034" width="0" style="1" hidden="1" customWidth="1"/>
    <col min="12035" max="12035" width="30.140625" style="1" customWidth="1"/>
    <col min="12036" max="12036" width="41.42578125" style="1" customWidth="1"/>
    <col min="12037" max="12280" width="10.42578125" style="1"/>
    <col min="12281" max="12281" width="4" style="1" customWidth="1"/>
    <col min="12282" max="12282" width="4.5703125" style="1" customWidth="1"/>
    <col min="12283" max="12283" width="2.5703125" style="1" customWidth="1"/>
    <col min="12284" max="12285" width="4" style="1" customWidth="1"/>
    <col min="12286" max="12286" width="93" style="1" customWidth="1"/>
    <col min="12287" max="12290" width="0" style="1" hidden="1" customWidth="1"/>
    <col min="12291" max="12291" width="30.140625" style="1" customWidth="1"/>
    <col min="12292" max="12292" width="41.42578125" style="1" customWidth="1"/>
    <col min="12293" max="12536" width="10.42578125" style="1"/>
    <col min="12537" max="12537" width="4" style="1" customWidth="1"/>
    <col min="12538" max="12538" width="4.5703125" style="1" customWidth="1"/>
    <col min="12539" max="12539" width="2.5703125" style="1" customWidth="1"/>
    <col min="12540" max="12541" width="4" style="1" customWidth="1"/>
    <col min="12542" max="12542" width="93" style="1" customWidth="1"/>
    <col min="12543" max="12546" width="0" style="1" hidden="1" customWidth="1"/>
    <col min="12547" max="12547" width="30.140625" style="1" customWidth="1"/>
    <col min="12548" max="12548" width="41.42578125" style="1" customWidth="1"/>
    <col min="12549" max="12792" width="10.42578125" style="1"/>
    <col min="12793" max="12793" width="4" style="1" customWidth="1"/>
    <col min="12794" max="12794" width="4.5703125" style="1" customWidth="1"/>
    <col min="12795" max="12795" width="2.5703125" style="1" customWidth="1"/>
    <col min="12796" max="12797" width="4" style="1" customWidth="1"/>
    <col min="12798" max="12798" width="93" style="1" customWidth="1"/>
    <col min="12799" max="12802" width="0" style="1" hidden="1" customWidth="1"/>
    <col min="12803" max="12803" width="30.140625" style="1" customWidth="1"/>
    <col min="12804" max="12804" width="41.42578125" style="1" customWidth="1"/>
    <col min="12805" max="13048" width="10.42578125" style="1"/>
    <col min="13049" max="13049" width="4" style="1" customWidth="1"/>
    <col min="13050" max="13050" width="4.5703125" style="1" customWidth="1"/>
    <col min="13051" max="13051" width="2.5703125" style="1" customWidth="1"/>
    <col min="13052" max="13053" width="4" style="1" customWidth="1"/>
    <col min="13054" max="13054" width="93" style="1" customWidth="1"/>
    <col min="13055" max="13058" width="0" style="1" hidden="1" customWidth="1"/>
    <col min="13059" max="13059" width="30.140625" style="1" customWidth="1"/>
    <col min="13060" max="13060" width="41.42578125" style="1" customWidth="1"/>
    <col min="13061" max="13304" width="10.42578125" style="1"/>
    <col min="13305" max="13305" width="4" style="1" customWidth="1"/>
    <col min="13306" max="13306" width="4.5703125" style="1" customWidth="1"/>
    <col min="13307" max="13307" width="2.5703125" style="1" customWidth="1"/>
    <col min="13308" max="13309" width="4" style="1" customWidth="1"/>
    <col min="13310" max="13310" width="93" style="1" customWidth="1"/>
    <col min="13311" max="13314" width="0" style="1" hidden="1" customWidth="1"/>
    <col min="13315" max="13315" width="30.140625" style="1" customWidth="1"/>
    <col min="13316" max="13316" width="41.42578125" style="1" customWidth="1"/>
    <col min="13317" max="13560" width="10.42578125" style="1"/>
    <col min="13561" max="13561" width="4" style="1" customWidth="1"/>
    <col min="13562" max="13562" width="4.5703125" style="1" customWidth="1"/>
    <col min="13563" max="13563" width="2.5703125" style="1" customWidth="1"/>
    <col min="13564" max="13565" width="4" style="1" customWidth="1"/>
    <col min="13566" max="13566" width="93" style="1" customWidth="1"/>
    <col min="13567" max="13570" width="0" style="1" hidden="1" customWidth="1"/>
    <col min="13571" max="13571" width="30.140625" style="1" customWidth="1"/>
    <col min="13572" max="13572" width="41.42578125" style="1" customWidth="1"/>
    <col min="13573" max="13816" width="10.42578125" style="1"/>
    <col min="13817" max="13817" width="4" style="1" customWidth="1"/>
    <col min="13818" max="13818" width="4.5703125" style="1" customWidth="1"/>
    <col min="13819" max="13819" width="2.5703125" style="1" customWidth="1"/>
    <col min="13820" max="13821" width="4" style="1" customWidth="1"/>
    <col min="13822" max="13822" width="93" style="1" customWidth="1"/>
    <col min="13823" max="13826" width="0" style="1" hidden="1" customWidth="1"/>
    <col min="13827" max="13827" width="30.140625" style="1" customWidth="1"/>
    <col min="13828" max="13828" width="41.42578125" style="1" customWidth="1"/>
    <col min="13829" max="14072" width="10.42578125" style="1"/>
    <col min="14073" max="14073" width="4" style="1" customWidth="1"/>
    <col min="14074" max="14074" width="4.5703125" style="1" customWidth="1"/>
    <col min="14075" max="14075" width="2.5703125" style="1" customWidth="1"/>
    <col min="14076" max="14077" width="4" style="1" customWidth="1"/>
    <col min="14078" max="14078" width="93" style="1" customWidth="1"/>
    <col min="14079" max="14082" width="0" style="1" hidden="1" customWidth="1"/>
    <col min="14083" max="14083" width="30.140625" style="1" customWidth="1"/>
    <col min="14084" max="14084" width="41.42578125" style="1" customWidth="1"/>
    <col min="14085" max="14328" width="10.42578125" style="1"/>
    <col min="14329" max="14329" width="4" style="1" customWidth="1"/>
    <col min="14330" max="14330" width="4.5703125" style="1" customWidth="1"/>
    <col min="14331" max="14331" width="2.5703125" style="1" customWidth="1"/>
    <col min="14332" max="14333" width="4" style="1" customWidth="1"/>
    <col min="14334" max="14334" width="93" style="1" customWidth="1"/>
    <col min="14335" max="14338" width="0" style="1" hidden="1" customWidth="1"/>
    <col min="14339" max="14339" width="30.140625" style="1" customWidth="1"/>
    <col min="14340" max="14340" width="41.42578125" style="1" customWidth="1"/>
    <col min="14341" max="14584" width="10.42578125" style="1"/>
    <col min="14585" max="14585" width="4" style="1" customWidth="1"/>
    <col min="14586" max="14586" width="4.5703125" style="1" customWidth="1"/>
    <col min="14587" max="14587" width="2.5703125" style="1" customWidth="1"/>
    <col min="14588" max="14589" width="4" style="1" customWidth="1"/>
    <col min="14590" max="14590" width="93" style="1" customWidth="1"/>
    <col min="14591" max="14594" width="0" style="1" hidden="1" customWidth="1"/>
    <col min="14595" max="14595" width="30.140625" style="1" customWidth="1"/>
    <col min="14596" max="14596" width="41.42578125" style="1" customWidth="1"/>
    <col min="14597" max="14840" width="10.42578125" style="1"/>
    <col min="14841" max="14841" width="4" style="1" customWidth="1"/>
    <col min="14842" max="14842" width="4.5703125" style="1" customWidth="1"/>
    <col min="14843" max="14843" width="2.5703125" style="1" customWidth="1"/>
    <col min="14844" max="14845" width="4" style="1" customWidth="1"/>
    <col min="14846" max="14846" width="93" style="1" customWidth="1"/>
    <col min="14847" max="14850" width="0" style="1" hidden="1" customWidth="1"/>
    <col min="14851" max="14851" width="30.140625" style="1" customWidth="1"/>
    <col min="14852" max="14852" width="41.42578125" style="1" customWidth="1"/>
    <col min="14853" max="15096" width="10.42578125" style="1"/>
    <col min="15097" max="15097" width="4" style="1" customWidth="1"/>
    <col min="15098" max="15098" width="4.5703125" style="1" customWidth="1"/>
    <col min="15099" max="15099" width="2.5703125" style="1" customWidth="1"/>
    <col min="15100" max="15101" width="4" style="1" customWidth="1"/>
    <col min="15102" max="15102" width="93" style="1" customWidth="1"/>
    <col min="15103" max="15106" width="0" style="1" hidden="1" customWidth="1"/>
    <col min="15107" max="15107" width="30.140625" style="1" customWidth="1"/>
    <col min="15108" max="15108" width="41.42578125" style="1" customWidth="1"/>
    <col min="15109" max="15352" width="10.42578125" style="1"/>
    <col min="15353" max="15353" width="4" style="1" customWidth="1"/>
    <col min="15354" max="15354" width="4.5703125" style="1" customWidth="1"/>
    <col min="15355" max="15355" width="2.5703125" style="1" customWidth="1"/>
    <col min="15356" max="15357" width="4" style="1" customWidth="1"/>
    <col min="15358" max="15358" width="93" style="1" customWidth="1"/>
    <col min="15359" max="15362" width="0" style="1" hidden="1" customWidth="1"/>
    <col min="15363" max="15363" width="30.140625" style="1" customWidth="1"/>
    <col min="15364" max="15364" width="41.42578125" style="1" customWidth="1"/>
    <col min="15365" max="15608" width="10.42578125" style="1"/>
    <col min="15609" max="15609" width="4" style="1" customWidth="1"/>
    <col min="15610" max="15610" width="4.5703125" style="1" customWidth="1"/>
    <col min="15611" max="15611" width="2.5703125" style="1" customWidth="1"/>
    <col min="15612" max="15613" width="4" style="1" customWidth="1"/>
    <col min="15614" max="15614" width="93" style="1" customWidth="1"/>
    <col min="15615" max="15618" width="0" style="1" hidden="1" customWidth="1"/>
    <col min="15619" max="15619" width="30.140625" style="1" customWidth="1"/>
    <col min="15620" max="15620" width="41.42578125" style="1" customWidth="1"/>
    <col min="15621" max="15864" width="10.42578125" style="1"/>
    <col min="15865" max="15865" width="4" style="1" customWidth="1"/>
    <col min="15866" max="15866" width="4.5703125" style="1" customWidth="1"/>
    <col min="15867" max="15867" width="2.5703125" style="1" customWidth="1"/>
    <col min="15868" max="15869" width="4" style="1" customWidth="1"/>
    <col min="15870" max="15870" width="93" style="1" customWidth="1"/>
    <col min="15871" max="15874" width="0" style="1" hidden="1" customWidth="1"/>
    <col min="15875" max="15875" width="30.140625" style="1" customWidth="1"/>
    <col min="15876" max="15876" width="41.42578125" style="1" customWidth="1"/>
    <col min="15877" max="16120" width="10.42578125" style="1"/>
    <col min="16121" max="16121" width="4" style="1" customWidth="1"/>
    <col min="16122" max="16122" width="4.5703125" style="1" customWidth="1"/>
    <col min="16123" max="16123" width="2.5703125" style="1" customWidth="1"/>
    <col min="16124" max="16125" width="4" style="1" customWidth="1"/>
    <col min="16126" max="16126" width="93" style="1" customWidth="1"/>
    <col min="16127" max="16130" width="0" style="1" hidden="1" customWidth="1"/>
    <col min="16131" max="16131" width="30.140625" style="1" customWidth="1"/>
    <col min="16132" max="16132" width="41.42578125" style="1" customWidth="1"/>
    <col min="16133" max="16384" width="10.42578125" style="1"/>
  </cols>
  <sheetData>
    <row r="1" spans="1:8" s="85" customFormat="1" ht="20.25" x14ac:dyDescent="0.3">
      <c r="B1" s="86"/>
      <c r="D1" s="87"/>
      <c r="E1" s="86"/>
      <c r="F1" s="86"/>
      <c r="G1" s="87"/>
    </row>
    <row r="3" spans="1:8" ht="33" customHeight="1" x14ac:dyDescent="0.2">
      <c r="B3" s="1"/>
      <c r="C3" s="115" t="s">
        <v>242</v>
      </c>
      <c r="D3" s="116"/>
      <c r="E3" s="116"/>
      <c r="F3" s="116"/>
      <c r="G3" s="117"/>
    </row>
    <row r="5" spans="1:8" ht="15.75" thickBot="1" x14ac:dyDescent="0.25"/>
    <row r="6" spans="1:8" s="4" customFormat="1" ht="92.25" customHeight="1" x14ac:dyDescent="0.25">
      <c r="C6" s="132" t="s">
        <v>99</v>
      </c>
      <c r="D6" s="133"/>
      <c r="E6" s="133"/>
      <c r="F6" s="133"/>
      <c r="G6" s="134"/>
      <c r="H6" s="114" t="s">
        <v>240</v>
      </c>
    </row>
    <row r="7" spans="1:8" ht="18.75" x14ac:dyDescent="0.2">
      <c r="B7" s="5"/>
      <c r="C7" s="5"/>
      <c r="D7" s="5"/>
      <c r="E7" s="5"/>
      <c r="F7" s="5"/>
      <c r="G7" s="5"/>
      <c r="H7" s="6">
        <v>2</v>
      </c>
    </row>
    <row r="8" spans="1:8" ht="36" x14ac:dyDescent="0.2">
      <c r="B8" s="1"/>
      <c r="C8" s="135" t="s">
        <v>241</v>
      </c>
      <c r="D8" s="136"/>
      <c r="E8" s="136"/>
      <c r="F8" s="136"/>
      <c r="G8" s="137"/>
      <c r="H8" s="84" t="s">
        <v>243</v>
      </c>
    </row>
    <row r="9" spans="1:8" ht="18" x14ac:dyDescent="0.2">
      <c r="B9" s="80"/>
      <c r="C9" s="81"/>
      <c r="D9" s="81"/>
      <c r="E9" s="81"/>
      <c r="F9" s="81"/>
      <c r="G9" s="83" t="s">
        <v>239</v>
      </c>
      <c r="H9" s="82"/>
    </row>
    <row r="10" spans="1:8" s="7" customFormat="1" ht="15.75" x14ac:dyDescent="0.25">
      <c r="A10" s="7" t="s">
        <v>1</v>
      </c>
      <c r="B10" s="8" t="s">
        <v>100</v>
      </c>
      <c r="C10" s="9" t="s">
        <v>101</v>
      </c>
      <c r="D10" s="9"/>
      <c r="E10" s="9"/>
      <c r="F10" s="9"/>
      <c r="G10" s="10"/>
      <c r="H10" s="103"/>
    </row>
    <row r="11" spans="1:8" s="7" customFormat="1" ht="15.75" x14ac:dyDescent="0.25">
      <c r="A11" s="7" t="s">
        <v>2</v>
      </c>
      <c r="B11" s="11"/>
      <c r="C11" s="12" t="s">
        <v>102</v>
      </c>
      <c r="D11" s="13" t="s">
        <v>103</v>
      </c>
      <c r="E11" s="13"/>
      <c r="F11" s="13"/>
      <c r="G11" s="14"/>
      <c r="H11" s="94">
        <f>H12+H13+H20+H25</f>
        <v>100462313</v>
      </c>
    </row>
    <row r="12" spans="1:8" s="4" customFormat="1" x14ac:dyDescent="0.25">
      <c r="A12" s="4" t="s">
        <v>3</v>
      </c>
      <c r="B12" s="15"/>
      <c r="C12" s="16"/>
      <c r="D12" s="17"/>
      <c r="E12" s="16" t="s">
        <v>104</v>
      </c>
      <c r="F12" s="17" t="s">
        <v>105</v>
      </c>
      <c r="G12" s="18"/>
      <c r="H12" s="101">
        <v>99312313</v>
      </c>
    </row>
    <row r="13" spans="1:8" s="4" customFormat="1" x14ac:dyDescent="0.25">
      <c r="A13" s="4" t="s">
        <v>4</v>
      </c>
      <c r="B13" s="15"/>
      <c r="C13" s="16"/>
      <c r="D13" s="17"/>
      <c r="E13" s="16" t="s">
        <v>106</v>
      </c>
      <c r="F13" s="17" t="s">
        <v>107</v>
      </c>
      <c r="G13" s="18"/>
      <c r="H13" s="101">
        <f>SUM(H14:H19)</f>
        <v>0</v>
      </c>
    </row>
    <row r="14" spans="1:8" s="4" customFormat="1" x14ac:dyDescent="0.25">
      <c r="A14" s="4" t="s">
        <v>5</v>
      </c>
      <c r="B14" s="15"/>
      <c r="C14" s="16"/>
      <c r="D14" s="17"/>
      <c r="E14" s="16"/>
      <c r="F14" s="19" t="s">
        <v>102</v>
      </c>
      <c r="G14" s="20" t="s">
        <v>108</v>
      </c>
      <c r="H14" s="101"/>
    </row>
    <row r="15" spans="1:8" s="4" customFormat="1" ht="30" x14ac:dyDescent="0.25">
      <c r="A15" s="4" t="s">
        <v>6</v>
      </c>
      <c r="B15" s="15"/>
      <c r="C15" s="16"/>
      <c r="D15" s="17"/>
      <c r="E15" s="16"/>
      <c r="F15" s="19" t="s">
        <v>109</v>
      </c>
      <c r="G15" s="109" t="s">
        <v>110</v>
      </c>
      <c r="H15" s="101"/>
    </row>
    <row r="16" spans="1:8" s="4" customFormat="1" ht="30" x14ac:dyDescent="0.25">
      <c r="A16" s="4" t="s">
        <v>7</v>
      </c>
      <c r="B16" s="15"/>
      <c r="C16" s="16"/>
      <c r="D16" s="17"/>
      <c r="E16" s="16"/>
      <c r="F16" s="19" t="s">
        <v>111</v>
      </c>
      <c r="G16" s="109" t="s">
        <v>112</v>
      </c>
      <c r="H16" s="101"/>
    </row>
    <row r="17" spans="1:8" s="4" customFormat="1" x14ac:dyDescent="0.25">
      <c r="A17" s="4" t="s">
        <v>8</v>
      </c>
      <c r="B17" s="15"/>
      <c r="C17" s="16"/>
      <c r="D17" s="17"/>
      <c r="E17" s="16"/>
      <c r="F17" s="19" t="s">
        <v>113</v>
      </c>
      <c r="G17" s="20" t="s">
        <v>114</v>
      </c>
      <c r="H17" s="101"/>
    </row>
    <row r="18" spans="1:8" s="4" customFormat="1" x14ac:dyDescent="0.25">
      <c r="A18" s="4" t="s">
        <v>9</v>
      </c>
      <c r="B18" s="15"/>
      <c r="C18" s="16"/>
      <c r="D18" s="17"/>
      <c r="E18" s="16"/>
      <c r="F18" s="19" t="s">
        <v>115</v>
      </c>
      <c r="G18" s="20" t="s">
        <v>116</v>
      </c>
      <c r="H18" s="101"/>
    </row>
    <row r="19" spans="1:8" s="4" customFormat="1" x14ac:dyDescent="0.25">
      <c r="A19" s="4" t="s">
        <v>10</v>
      </c>
      <c r="B19" s="15"/>
      <c r="C19" s="96"/>
      <c r="D19" s="99"/>
      <c r="E19" s="96"/>
      <c r="F19" s="21" t="s">
        <v>117</v>
      </c>
      <c r="G19" s="22" t="s">
        <v>118</v>
      </c>
      <c r="H19" s="101"/>
    </row>
    <row r="20" spans="1:8" s="4" customFormat="1" x14ac:dyDescent="0.25">
      <c r="A20" s="4" t="s">
        <v>11</v>
      </c>
      <c r="B20" s="15"/>
      <c r="C20" s="16"/>
      <c r="D20" s="17"/>
      <c r="E20" s="16" t="s">
        <v>119</v>
      </c>
      <c r="F20" s="17" t="s">
        <v>120</v>
      </c>
      <c r="G20" s="23"/>
      <c r="H20" s="101">
        <f>SUM(H21:H24)</f>
        <v>650000</v>
      </c>
    </row>
    <row r="21" spans="1:8" s="4" customFormat="1" x14ac:dyDescent="0.25">
      <c r="A21" s="4" t="s">
        <v>12</v>
      </c>
      <c r="B21" s="15"/>
      <c r="C21" s="96"/>
      <c r="D21" s="99"/>
      <c r="E21" s="99"/>
      <c r="F21" s="21" t="s">
        <v>102</v>
      </c>
      <c r="G21" s="22" t="s">
        <v>121</v>
      </c>
      <c r="H21" s="101"/>
    </row>
    <row r="22" spans="1:8" s="4" customFormat="1" x14ac:dyDescent="0.25">
      <c r="A22" s="4" t="s">
        <v>13</v>
      </c>
      <c r="B22" s="15"/>
      <c r="C22" s="16"/>
      <c r="D22" s="17"/>
      <c r="E22" s="17"/>
      <c r="F22" s="19" t="s">
        <v>109</v>
      </c>
      <c r="G22" s="20" t="s">
        <v>122</v>
      </c>
      <c r="H22" s="101"/>
    </row>
    <row r="23" spans="1:8" s="4" customFormat="1" x14ac:dyDescent="0.25">
      <c r="A23" s="4" t="s">
        <v>14</v>
      </c>
      <c r="B23" s="15"/>
      <c r="C23" s="16"/>
      <c r="D23" s="17"/>
      <c r="E23" s="17"/>
      <c r="F23" s="19" t="s">
        <v>111</v>
      </c>
      <c r="G23" s="20" t="s">
        <v>123</v>
      </c>
      <c r="H23" s="101">
        <v>350000</v>
      </c>
    </row>
    <row r="24" spans="1:8" s="4" customFormat="1" x14ac:dyDescent="0.25">
      <c r="A24" s="4" t="s">
        <v>15</v>
      </c>
      <c r="B24" s="15"/>
      <c r="C24" s="96"/>
      <c r="D24" s="99"/>
      <c r="E24" s="99"/>
      <c r="F24" s="21" t="s">
        <v>113</v>
      </c>
      <c r="G24" s="22" t="s">
        <v>124</v>
      </c>
      <c r="H24" s="101">
        <v>300000</v>
      </c>
    </row>
    <row r="25" spans="1:8" s="4" customFormat="1" x14ac:dyDescent="0.25">
      <c r="A25" s="4" t="s">
        <v>16</v>
      </c>
      <c r="B25" s="15"/>
      <c r="C25" s="16"/>
      <c r="D25" s="17"/>
      <c r="E25" s="16" t="s">
        <v>125</v>
      </c>
      <c r="F25" s="17" t="s">
        <v>126</v>
      </c>
      <c r="G25" s="18"/>
      <c r="H25" s="101">
        <v>500000</v>
      </c>
    </row>
    <row r="26" spans="1:8" s="7" customFormat="1" ht="15.75" x14ac:dyDescent="0.25">
      <c r="A26" s="7" t="s">
        <v>17</v>
      </c>
      <c r="B26" s="24"/>
      <c r="C26" s="25" t="s">
        <v>109</v>
      </c>
      <c r="D26" s="26" t="s">
        <v>127</v>
      </c>
      <c r="E26" s="26"/>
      <c r="F26" s="26"/>
      <c r="G26" s="27"/>
      <c r="H26" s="94">
        <v>-7444791.0499999998</v>
      </c>
    </row>
    <row r="27" spans="1:8" s="7" customFormat="1" ht="15.75" x14ac:dyDescent="0.25">
      <c r="A27" s="7" t="s">
        <v>18</v>
      </c>
      <c r="B27" s="24"/>
      <c r="C27" s="12" t="s">
        <v>111</v>
      </c>
      <c r="D27" s="13" t="s">
        <v>128</v>
      </c>
      <c r="E27" s="13"/>
      <c r="F27" s="13"/>
      <c r="G27" s="14"/>
      <c r="H27" s="94">
        <v>1200000</v>
      </c>
    </row>
    <row r="28" spans="1:8" s="7" customFormat="1" ht="15.75" x14ac:dyDescent="0.25">
      <c r="A28" s="7" t="s">
        <v>19</v>
      </c>
      <c r="B28" s="11"/>
      <c r="C28" s="25" t="s">
        <v>113</v>
      </c>
      <c r="D28" s="26" t="s">
        <v>129</v>
      </c>
      <c r="E28" s="26"/>
      <c r="F28" s="26"/>
      <c r="G28" s="27"/>
      <c r="H28" s="94">
        <f>SUM(H29:H31)</f>
        <v>452725550</v>
      </c>
    </row>
    <row r="29" spans="1:8" s="4" customFormat="1" x14ac:dyDescent="0.25">
      <c r="A29" s="4" t="s">
        <v>20</v>
      </c>
      <c r="B29" s="15"/>
      <c r="C29" s="16"/>
      <c r="D29" s="17"/>
      <c r="E29" s="16" t="s">
        <v>104</v>
      </c>
      <c r="F29" s="17" t="s">
        <v>130</v>
      </c>
      <c r="G29" s="18"/>
      <c r="H29" s="101">
        <v>377125341</v>
      </c>
    </row>
    <row r="30" spans="1:8" s="4" customFormat="1" x14ac:dyDescent="0.25">
      <c r="A30" s="4" t="s">
        <v>22</v>
      </c>
      <c r="B30" s="15"/>
      <c r="C30" s="96"/>
      <c r="D30" s="99"/>
      <c r="E30" s="96" t="s">
        <v>106</v>
      </c>
      <c r="F30" s="99" t="s">
        <v>131</v>
      </c>
      <c r="G30" s="100"/>
      <c r="H30" s="101">
        <v>12161500</v>
      </c>
    </row>
    <row r="31" spans="1:8" s="4" customFormat="1" x14ac:dyDescent="0.25">
      <c r="A31" s="4" t="s">
        <v>21</v>
      </c>
      <c r="B31" s="15"/>
      <c r="C31" s="95"/>
      <c r="D31" s="97"/>
      <c r="E31" s="95" t="s">
        <v>119</v>
      </c>
      <c r="F31" s="97" t="s">
        <v>132</v>
      </c>
      <c r="G31" s="98"/>
      <c r="H31" s="101">
        <v>63438709</v>
      </c>
    </row>
    <row r="32" spans="1:8" s="7" customFormat="1" ht="15.75" x14ac:dyDescent="0.25">
      <c r="A32" s="7" t="s">
        <v>23</v>
      </c>
      <c r="B32" s="24"/>
      <c r="C32" s="25" t="s">
        <v>115</v>
      </c>
      <c r="D32" s="26" t="s">
        <v>133</v>
      </c>
      <c r="E32" s="26"/>
      <c r="F32" s="26"/>
      <c r="G32" s="27"/>
      <c r="H32" s="94">
        <v>5186584</v>
      </c>
    </row>
    <row r="33" spans="1:8" s="7" customFormat="1" ht="15.75" x14ac:dyDescent="0.25">
      <c r="A33" s="7" t="s">
        <v>24</v>
      </c>
      <c r="B33" s="24"/>
      <c r="C33" s="12" t="s">
        <v>117</v>
      </c>
      <c r="D33" s="13" t="s">
        <v>134</v>
      </c>
      <c r="E33" s="13"/>
      <c r="F33" s="13"/>
      <c r="G33" s="14"/>
      <c r="H33" s="94">
        <v>7400000</v>
      </c>
    </row>
    <row r="34" spans="1:8" s="7" customFormat="1" ht="15.75" x14ac:dyDescent="0.25">
      <c r="A34" s="7" t="s">
        <v>25</v>
      </c>
      <c r="B34" s="24"/>
      <c r="C34" s="25" t="s">
        <v>135</v>
      </c>
      <c r="D34" s="26" t="s">
        <v>136</v>
      </c>
      <c r="E34" s="26"/>
      <c r="F34" s="26"/>
      <c r="G34" s="27"/>
      <c r="H34" s="94">
        <v>35399471.159999996</v>
      </c>
    </row>
    <row r="35" spans="1:8" s="7" customFormat="1" ht="15.75" x14ac:dyDescent="0.25">
      <c r="A35" s="7" t="s">
        <v>26</v>
      </c>
      <c r="B35" s="24"/>
      <c r="C35" s="12" t="s">
        <v>137</v>
      </c>
      <c r="D35" s="28" t="s">
        <v>138</v>
      </c>
      <c r="E35" s="29"/>
      <c r="F35" s="29"/>
      <c r="G35" s="30"/>
      <c r="H35" s="94"/>
    </row>
    <row r="36" spans="1:8" s="7" customFormat="1" ht="15.75" x14ac:dyDescent="0.25">
      <c r="A36" s="7" t="s">
        <v>27</v>
      </c>
      <c r="B36" s="24"/>
      <c r="C36" s="25" t="s">
        <v>139</v>
      </c>
      <c r="D36" s="26" t="s">
        <v>140</v>
      </c>
      <c r="E36" s="26"/>
      <c r="F36" s="26"/>
      <c r="G36" s="27"/>
      <c r="H36" s="94">
        <v>5790000</v>
      </c>
    </row>
    <row r="37" spans="1:8" s="7" customFormat="1" ht="15.75" x14ac:dyDescent="0.25">
      <c r="B37" s="31"/>
      <c r="C37" s="118" t="s">
        <v>141</v>
      </c>
      <c r="D37" s="118"/>
      <c r="E37" s="118"/>
      <c r="F37" s="118"/>
      <c r="G37" s="119"/>
      <c r="H37" s="89">
        <f>H11+H26+H27+H28+H32+H33+H34+H35+H36</f>
        <v>600719127.11000001</v>
      </c>
    </row>
    <row r="38" spans="1:8" s="4" customFormat="1" x14ac:dyDescent="0.25">
      <c r="B38" s="32"/>
      <c r="C38" s="96"/>
      <c r="D38" s="99"/>
      <c r="E38" s="99"/>
      <c r="F38" s="99"/>
      <c r="G38" s="100"/>
      <c r="H38" s="102"/>
    </row>
    <row r="39" spans="1:8" s="7" customFormat="1" ht="15.75" x14ac:dyDescent="0.25">
      <c r="A39" s="7" t="s">
        <v>28</v>
      </c>
      <c r="B39" s="33" t="s">
        <v>142</v>
      </c>
      <c r="C39" s="34" t="s">
        <v>143</v>
      </c>
      <c r="D39" s="35"/>
      <c r="E39" s="35"/>
      <c r="F39" s="35"/>
      <c r="G39" s="36"/>
      <c r="H39" s="88"/>
    </row>
    <row r="40" spans="1:8" s="7" customFormat="1" ht="15.75" x14ac:dyDescent="0.25">
      <c r="A40" s="7" t="s">
        <v>29</v>
      </c>
      <c r="B40" s="24"/>
      <c r="C40" s="25" t="s">
        <v>102</v>
      </c>
      <c r="D40" s="26" t="s">
        <v>144</v>
      </c>
      <c r="E40" s="106"/>
      <c r="F40" s="26"/>
      <c r="G40" s="27"/>
      <c r="H40" s="88">
        <f>SUM(H41:H42)</f>
        <v>224447355.08000001</v>
      </c>
    </row>
    <row r="41" spans="1:8" s="4" customFormat="1" x14ac:dyDescent="0.25">
      <c r="A41" s="4" t="s">
        <v>30</v>
      </c>
      <c r="B41" s="15"/>
      <c r="C41" s="16"/>
      <c r="D41" s="17"/>
      <c r="E41" s="16" t="s">
        <v>104</v>
      </c>
      <c r="F41" s="17" t="s">
        <v>145</v>
      </c>
      <c r="G41" s="18"/>
      <c r="H41" s="90">
        <v>220818345.08000001</v>
      </c>
    </row>
    <row r="42" spans="1:8" s="4" customFormat="1" x14ac:dyDescent="0.25">
      <c r="A42" s="4" t="s">
        <v>31</v>
      </c>
      <c r="B42" s="15"/>
      <c r="C42" s="96"/>
      <c r="D42" s="99"/>
      <c r="E42" s="96" t="s">
        <v>106</v>
      </c>
      <c r="F42" s="99" t="s">
        <v>146</v>
      </c>
      <c r="G42" s="100"/>
      <c r="H42" s="90">
        <v>3629010</v>
      </c>
    </row>
    <row r="43" spans="1:8" s="7" customFormat="1" ht="15.75" x14ac:dyDescent="0.25">
      <c r="A43" s="7" t="s">
        <v>32</v>
      </c>
      <c r="B43" s="24"/>
      <c r="C43" s="12" t="s">
        <v>109</v>
      </c>
      <c r="D43" s="13" t="s">
        <v>147</v>
      </c>
      <c r="E43" s="37"/>
      <c r="F43" s="13"/>
      <c r="G43" s="14"/>
      <c r="H43" s="88">
        <f>SUM(H44:H60)</f>
        <v>37350784.609999999</v>
      </c>
    </row>
    <row r="44" spans="1:8" s="4" customFormat="1" x14ac:dyDescent="0.25">
      <c r="A44" s="4" t="s">
        <v>33</v>
      </c>
      <c r="B44" s="32"/>
      <c r="C44" s="96"/>
      <c r="D44" s="99"/>
      <c r="E44" s="96" t="s">
        <v>104</v>
      </c>
      <c r="F44" s="99" t="s">
        <v>148</v>
      </c>
      <c r="G44" s="100"/>
      <c r="H44" s="90"/>
    </row>
    <row r="45" spans="1:8" s="4" customFormat="1" x14ac:dyDescent="0.25">
      <c r="A45" s="4" t="s">
        <v>34</v>
      </c>
      <c r="B45" s="32"/>
      <c r="C45" s="16"/>
      <c r="D45" s="17"/>
      <c r="E45" s="16" t="s">
        <v>106</v>
      </c>
      <c r="F45" s="17" t="s">
        <v>149</v>
      </c>
      <c r="G45" s="18"/>
      <c r="H45" s="90"/>
    </row>
    <row r="46" spans="1:8" s="4" customFormat="1" x14ac:dyDescent="0.25">
      <c r="A46" s="4" t="s">
        <v>35</v>
      </c>
      <c r="B46" s="32"/>
      <c r="C46" s="96"/>
      <c r="D46" s="38"/>
      <c r="E46" s="96" t="s">
        <v>119</v>
      </c>
      <c r="F46" s="99" t="s">
        <v>150</v>
      </c>
      <c r="G46" s="100"/>
      <c r="H46" s="90">
        <v>635188</v>
      </c>
    </row>
    <row r="47" spans="1:8" s="4" customFormat="1" x14ac:dyDescent="0.25">
      <c r="A47" s="4" t="s">
        <v>36</v>
      </c>
      <c r="B47" s="32"/>
      <c r="C47" s="16"/>
      <c r="D47" s="39"/>
      <c r="E47" s="16" t="s">
        <v>125</v>
      </c>
      <c r="F47" s="17" t="s">
        <v>151</v>
      </c>
      <c r="G47" s="18"/>
      <c r="H47" s="90"/>
    </row>
    <row r="48" spans="1:8" s="4" customFormat="1" x14ac:dyDescent="0.25">
      <c r="A48" s="4" t="s">
        <v>37</v>
      </c>
      <c r="B48" s="32"/>
      <c r="C48" s="96"/>
      <c r="D48" s="38"/>
      <c r="E48" s="96" t="s">
        <v>152</v>
      </c>
      <c r="F48" s="99" t="s">
        <v>153</v>
      </c>
      <c r="G48" s="100"/>
      <c r="H48" s="90">
        <v>185000</v>
      </c>
    </row>
    <row r="49" spans="1:13" s="4" customFormat="1" x14ac:dyDescent="0.25">
      <c r="A49" s="4" t="s">
        <v>38</v>
      </c>
      <c r="B49" s="32"/>
      <c r="C49" s="16"/>
      <c r="D49" s="39"/>
      <c r="E49" s="16" t="s">
        <v>154</v>
      </c>
      <c r="F49" s="17" t="s">
        <v>155</v>
      </c>
      <c r="G49" s="18"/>
      <c r="H49" s="90"/>
    </row>
    <row r="50" spans="1:13" s="4" customFormat="1" x14ac:dyDescent="0.25">
      <c r="A50" s="4" t="s">
        <v>39</v>
      </c>
      <c r="B50" s="32"/>
      <c r="C50" s="96"/>
      <c r="D50" s="38"/>
      <c r="E50" s="96" t="s">
        <v>156</v>
      </c>
      <c r="F50" s="99" t="s">
        <v>157</v>
      </c>
      <c r="G50" s="100"/>
      <c r="H50" s="90"/>
    </row>
    <row r="51" spans="1:13" s="4" customFormat="1" x14ac:dyDescent="0.25">
      <c r="A51" s="4" t="s">
        <v>40</v>
      </c>
      <c r="B51" s="32"/>
      <c r="C51" s="16"/>
      <c r="D51" s="39"/>
      <c r="E51" s="16" t="s">
        <v>158</v>
      </c>
      <c r="F51" s="17" t="s">
        <v>159</v>
      </c>
      <c r="G51" s="18"/>
      <c r="H51" s="90"/>
    </row>
    <row r="52" spans="1:13" s="4" customFormat="1" x14ac:dyDescent="0.25">
      <c r="A52" s="4" t="s">
        <v>41</v>
      </c>
      <c r="B52" s="32"/>
      <c r="C52" s="96"/>
      <c r="D52" s="38"/>
      <c r="E52" s="96" t="s">
        <v>160</v>
      </c>
      <c r="F52" s="99" t="s">
        <v>161</v>
      </c>
      <c r="G52" s="100"/>
      <c r="H52" s="90"/>
    </row>
    <row r="53" spans="1:13" s="4" customFormat="1" x14ac:dyDescent="0.25">
      <c r="A53" s="4" t="s">
        <v>42</v>
      </c>
      <c r="B53" s="32"/>
      <c r="C53" s="16"/>
      <c r="D53" s="39"/>
      <c r="E53" s="16" t="s">
        <v>162</v>
      </c>
      <c r="F53" s="17" t="s">
        <v>163</v>
      </c>
      <c r="G53" s="18"/>
      <c r="H53" s="90"/>
    </row>
    <row r="54" spans="1:13" s="4" customFormat="1" x14ac:dyDescent="0.25">
      <c r="A54" s="4" t="s">
        <v>43</v>
      </c>
      <c r="B54" s="32"/>
      <c r="C54" s="96"/>
      <c r="D54" s="38"/>
      <c r="E54" s="96" t="s">
        <v>164</v>
      </c>
      <c r="F54" s="99" t="s">
        <v>165</v>
      </c>
      <c r="G54" s="100"/>
      <c r="H54" s="90">
        <v>4632000</v>
      </c>
    </row>
    <row r="55" spans="1:13" s="4" customFormat="1" x14ac:dyDescent="0.25">
      <c r="A55" s="4" t="s">
        <v>44</v>
      </c>
      <c r="B55" s="32"/>
      <c r="C55" s="16"/>
      <c r="D55" s="39"/>
      <c r="E55" s="16" t="s">
        <v>166</v>
      </c>
      <c r="F55" s="17" t="s">
        <v>167</v>
      </c>
      <c r="G55" s="18"/>
      <c r="H55" s="90"/>
    </row>
    <row r="56" spans="1:13" s="4" customFormat="1" x14ac:dyDescent="0.25">
      <c r="A56" s="4" t="s">
        <v>45</v>
      </c>
      <c r="B56" s="32"/>
      <c r="C56" s="96"/>
      <c r="D56" s="38"/>
      <c r="E56" s="96" t="s">
        <v>168</v>
      </c>
      <c r="F56" s="99" t="s">
        <v>169</v>
      </c>
      <c r="G56" s="100"/>
      <c r="H56" s="90">
        <v>8760000</v>
      </c>
      <c r="J56" s="110"/>
      <c r="K56" s="110"/>
      <c r="L56" s="111"/>
      <c r="M56" s="112"/>
    </row>
    <row r="57" spans="1:13" s="4" customFormat="1" x14ac:dyDescent="0.25">
      <c r="A57" s="4" t="s">
        <v>46</v>
      </c>
      <c r="B57" s="32"/>
      <c r="C57" s="16"/>
      <c r="D57" s="39"/>
      <c r="E57" s="16" t="s">
        <v>170</v>
      </c>
      <c r="F57" s="17" t="s">
        <v>171</v>
      </c>
      <c r="G57" s="18"/>
      <c r="H57" s="90">
        <v>1675500</v>
      </c>
    </row>
    <row r="58" spans="1:13" s="4" customFormat="1" x14ac:dyDescent="0.25">
      <c r="A58" s="4" t="s">
        <v>47</v>
      </c>
      <c r="B58" s="32"/>
      <c r="C58" s="40"/>
      <c r="D58" s="41"/>
      <c r="E58" s="96" t="s">
        <v>172</v>
      </c>
      <c r="F58" s="41" t="s">
        <v>173</v>
      </c>
      <c r="G58" s="42"/>
      <c r="H58" s="90">
        <v>18444257.800000001</v>
      </c>
      <c r="J58" s="113"/>
      <c r="K58" s="113"/>
      <c r="L58" s="113"/>
      <c r="M58" s="112"/>
    </row>
    <row r="59" spans="1:13" s="4" customFormat="1" x14ac:dyDescent="0.25">
      <c r="A59" s="4" t="s">
        <v>48</v>
      </c>
      <c r="B59" s="32"/>
      <c r="C59" s="43"/>
      <c r="D59" s="44"/>
      <c r="E59" s="16" t="s">
        <v>174</v>
      </c>
      <c r="F59" s="44" t="s">
        <v>175</v>
      </c>
      <c r="G59" s="23"/>
      <c r="H59" s="90">
        <v>3018838.81</v>
      </c>
    </row>
    <row r="60" spans="1:13" s="4" customFormat="1" x14ac:dyDescent="0.25">
      <c r="A60" s="4" t="s">
        <v>49</v>
      </c>
      <c r="B60" s="32"/>
      <c r="C60" s="40"/>
      <c r="D60" s="41"/>
      <c r="E60" s="96" t="s">
        <v>176</v>
      </c>
      <c r="F60" s="41" t="s">
        <v>177</v>
      </c>
      <c r="G60" s="42"/>
      <c r="H60" s="90"/>
    </row>
    <row r="61" spans="1:13" s="4" customFormat="1" ht="15.75" x14ac:dyDescent="0.25">
      <c r="A61" s="4" t="s">
        <v>50</v>
      </c>
      <c r="B61" s="32"/>
      <c r="C61" s="12" t="s">
        <v>111</v>
      </c>
      <c r="D61" s="13" t="s">
        <v>178</v>
      </c>
      <c r="E61" s="45"/>
      <c r="F61" s="46"/>
      <c r="G61" s="47"/>
      <c r="H61" s="88">
        <f>SUM(H62:H64)</f>
        <v>70329034.579999998</v>
      </c>
    </row>
    <row r="62" spans="1:13" s="4" customFormat="1" ht="15.75" x14ac:dyDescent="0.25">
      <c r="A62" s="4" t="s">
        <v>51</v>
      </c>
      <c r="B62" s="32"/>
      <c r="C62" s="25"/>
      <c r="D62" s="26"/>
      <c r="E62" s="96" t="s">
        <v>104</v>
      </c>
      <c r="F62" s="41" t="s">
        <v>179</v>
      </c>
      <c r="G62" s="48"/>
      <c r="H62" s="90">
        <v>69694928.849999994</v>
      </c>
    </row>
    <row r="63" spans="1:13" s="4" customFormat="1" ht="15.75" x14ac:dyDescent="0.25">
      <c r="A63" s="4" t="s">
        <v>52</v>
      </c>
      <c r="B63" s="32"/>
      <c r="C63" s="49"/>
      <c r="D63" s="16"/>
      <c r="E63" s="16" t="s">
        <v>106</v>
      </c>
      <c r="F63" s="44" t="s">
        <v>180</v>
      </c>
      <c r="G63" s="47"/>
      <c r="H63" s="90">
        <v>325105.73</v>
      </c>
    </row>
    <row r="64" spans="1:13" s="4" customFormat="1" ht="15.75" x14ac:dyDescent="0.25">
      <c r="A64" s="4" t="s">
        <v>53</v>
      </c>
      <c r="B64" s="32"/>
      <c r="C64" s="50"/>
      <c r="D64" s="96"/>
      <c r="E64" s="96" t="s">
        <v>119</v>
      </c>
      <c r="F64" s="41" t="s">
        <v>181</v>
      </c>
      <c r="G64" s="48"/>
      <c r="H64" s="90">
        <v>309000</v>
      </c>
    </row>
    <row r="65" spans="1:8" s="4" customFormat="1" ht="15.75" x14ac:dyDescent="0.25">
      <c r="A65" s="4" t="s">
        <v>54</v>
      </c>
      <c r="B65" s="32"/>
      <c r="C65" s="12" t="s">
        <v>113</v>
      </c>
      <c r="D65" s="51" t="s">
        <v>182</v>
      </c>
      <c r="E65" s="16"/>
      <c r="F65" s="52"/>
      <c r="G65" s="53"/>
      <c r="H65" s="88">
        <v>26025000</v>
      </c>
    </row>
    <row r="66" spans="1:8" s="7" customFormat="1" ht="15.75" x14ac:dyDescent="0.25">
      <c r="A66" s="7" t="s">
        <v>55</v>
      </c>
      <c r="B66" s="32"/>
      <c r="C66" s="25" t="s">
        <v>115</v>
      </c>
      <c r="D66" s="54" t="s">
        <v>183</v>
      </c>
      <c r="E66" s="25"/>
      <c r="F66" s="55"/>
      <c r="G66" s="48"/>
      <c r="H66" s="88">
        <v>14998742.710000001</v>
      </c>
    </row>
    <row r="67" spans="1:8" s="7" customFormat="1" ht="15.75" x14ac:dyDescent="0.25">
      <c r="A67" s="7" t="s">
        <v>56</v>
      </c>
      <c r="B67" s="32"/>
      <c r="C67" s="12" t="s">
        <v>117</v>
      </c>
      <c r="D67" s="51" t="s">
        <v>184</v>
      </c>
      <c r="E67" s="35"/>
      <c r="F67" s="51"/>
      <c r="G67" s="53"/>
      <c r="H67" s="88">
        <f>SUM(H68:H72)</f>
        <v>257541927.73000002</v>
      </c>
    </row>
    <row r="68" spans="1:8" s="4" customFormat="1" x14ac:dyDescent="0.25">
      <c r="A68" s="4" t="s">
        <v>57</v>
      </c>
      <c r="B68" s="32"/>
      <c r="C68" s="96"/>
      <c r="D68" s="56"/>
      <c r="E68" s="96" t="s">
        <v>104</v>
      </c>
      <c r="F68" s="99" t="s">
        <v>185</v>
      </c>
      <c r="G68" s="57"/>
      <c r="H68" s="90">
        <v>82744083.430000007</v>
      </c>
    </row>
    <row r="69" spans="1:8" s="4" customFormat="1" x14ac:dyDescent="0.25">
      <c r="A69" s="4" t="s">
        <v>58</v>
      </c>
      <c r="B69" s="32"/>
      <c r="C69" s="16"/>
      <c r="D69" s="52"/>
      <c r="E69" s="16" t="s">
        <v>106</v>
      </c>
      <c r="F69" s="17" t="s">
        <v>186</v>
      </c>
      <c r="G69" s="58"/>
      <c r="H69" s="90">
        <v>6172798.8700000001</v>
      </c>
    </row>
    <row r="70" spans="1:8" s="4" customFormat="1" x14ac:dyDescent="0.25">
      <c r="A70" s="4" t="s">
        <v>59</v>
      </c>
      <c r="B70" s="32"/>
      <c r="C70" s="96"/>
      <c r="D70" s="56"/>
      <c r="E70" s="96" t="s">
        <v>119</v>
      </c>
      <c r="F70" s="99" t="s">
        <v>187</v>
      </c>
      <c r="G70" s="57"/>
      <c r="H70" s="90">
        <v>117264543.79000001</v>
      </c>
    </row>
    <row r="71" spans="1:8" s="4" customFormat="1" x14ac:dyDescent="0.25">
      <c r="A71" s="4" t="s">
        <v>60</v>
      </c>
      <c r="B71" s="32"/>
      <c r="C71" s="16"/>
      <c r="D71" s="52"/>
      <c r="E71" s="108" t="s">
        <v>125</v>
      </c>
      <c r="F71" s="17" t="s">
        <v>188</v>
      </c>
      <c r="G71" s="18"/>
      <c r="H71" s="101">
        <v>1902090.85</v>
      </c>
    </row>
    <row r="72" spans="1:8" s="4" customFormat="1" x14ac:dyDescent="0.25">
      <c r="A72" s="4" t="s">
        <v>61</v>
      </c>
      <c r="B72" s="32"/>
      <c r="C72" s="96"/>
      <c r="D72" s="56"/>
      <c r="E72" s="105" t="s">
        <v>152</v>
      </c>
      <c r="F72" s="99" t="s">
        <v>189</v>
      </c>
      <c r="G72" s="100"/>
      <c r="H72" s="101">
        <v>49458410.789999999</v>
      </c>
    </row>
    <row r="73" spans="1:8" s="4" customFormat="1" ht="15.75" x14ac:dyDescent="0.25">
      <c r="A73" s="4" t="s">
        <v>62</v>
      </c>
      <c r="B73" s="32"/>
      <c r="C73" s="12" t="s">
        <v>135</v>
      </c>
      <c r="D73" s="51" t="s">
        <v>190</v>
      </c>
      <c r="E73" s="59"/>
      <c r="F73" s="46"/>
      <c r="G73" s="47"/>
      <c r="H73" s="88">
        <v>2840000</v>
      </c>
    </row>
    <row r="74" spans="1:8" s="7" customFormat="1" ht="15.75" x14ac:dyDescent="0.25">
      <c r="A74" s="7" t="s">
        <v>63</v>
      </c>
      <c r="B74" s="32"/>
      <c r="C74" s="25" t="s">
        <v>137</v>
      </c>
      <c r="D74" s="54" t="s">
        <v>191</v>
      </c>
      <c r="E74" s="60"/>
      <c r="F74" s="54"/>
      <c r="G74" s="61"/>
      <c r="H74" s="88">
        <f>SUM(H75:H77)</f>
        <v>36187635.289999999</v>
      </c>
    </row>
    <row r="75" spans="1:8" s="4" customFormat="1" x14ac:dyDescent="0.25">
      <c r="A75" s="4" t="s">
        <v>64</v>
      </c>
      <c r="B75" s="32"/>
      <c r="C75" s="16"/>
      <c r="D75" s="52"/>
      <c r="E75" s="16" t="s">
        <v>104</v>
      </c>
      <c r="F75" s="17" t="s">
        <v>192</v>
      </c>
      <c r="G75" s="58"/>
      <c r="H75" s="90">
        <v>2839128.28</v>
      </c>
    </row>
    <row r="76" spans="1:8" s="7" customFormat="1" ht="15.75" x14ac:dyDescent="0.25">
      <c r="A76" s="7" t="s">
        <v>66</v>
      </c>
      <c r="B76" s="24"/>
      <c r="C76" s="25"/>
      <c r="D76" s="54"/>
      <c r="E76" s="96" t="s">
        <v>106</v>
      </c>
      <c r="F76" s="99" t="s">
        <v>193</v>
      </c>
      <c r="G76" s="61"/>
      <c r="H76" s="90">
        <v>14258614.27</v>
      </c>
    </row>
    <row r="77" spans="1:8" s="7" customFormat="1" ht="15.75" x14ac:dyDescent="0.25">
      <c r="A77" s="7" t="s">
        <v>65</v>
      </c>
      <c r="B77" s="24"/>
      <c r="C77" s="62"/>
      <c r="D77" s="63"/>
      <c r="E77" s="104" t="s">
        <v>119</v>
      </c>
      <c r="F77" s="97" t="s">
        <v>194</v>
      </c>
      <c r="G77" s="98"/>
      <c r="H77" s="101">
        <v>19089892.739999998</v>
      </c>
    </row>
    <row r="78" spans="1:8" s="7" customFormat="1" ht="15.75" x14ac:dyDescent="0.25">
      <c r="A78" s="7" t="s">
        <v>67</v>
      </c>
      <c r="B78" s="24"/>
      <c r="C78" s="25" t="s">
        <v>139</v>
      </c>
      <c r="D78" s="54" t="s">
        <v>195</v>
      </c>
      <c r="E78" s="60"/>
      <c r="F78" s="54"/>
      <c r="G78" s="61"/>
      <c r="H78" s="88">
        <v>500000</v>
      </c>
    </row>
    <row r="79" spans="1:8" s="7" customFormat="1" ht="15.75" x14ac:dyDescent="0.25">
      <c r="A79" s="7" t="s">
        <v>68</v>
      </c>
      <c r="B79" s="24"/>
      <c r="C79" s="12" t="s">
        <v>196</v>
      </c>
      <c r="D79" s="51" t="s">
        <v>197</v>
      </c>
      <c r="E79" s="35"/>
      <c r="F79" s="51"/>
      <c r="G79" s="53"/>
      <c r="H79" s="88">
        <f>SUM(H80:H81)</f>
        <v>0</v>
      </c>
    </row>
    <row r="80" spans="1:8" s="4" customFormat="1" x14ac:dyDescent="0.25">
      <c r="A80" s="4" t="s">
        <v>69</v>
      </c>
      <c r="B80" s="64"/>
      <c r="C80" s="40"/>
      <c r="D80" s="56"/>
      <c r="E80" s="96" t="s">
        <v>104</v>
      </c>
      <c r="F80" s="56" t="s">
        <v>198</v>
      </c>
      <c r="G80" s="57"/>
      <c r="H80" s="90"/>
    </row>
    <row r="81" spans="1:8" s="4" customFormat="1" x14ac:dyDescent="0.25">
      <c r="A81" s="4" t="s">
        <v>70</v>
      </c>
      <c r="B81" s="64"/>
      <c r="C81" s="43"/>
      <c r="D81" s="52"/>
      <c r="E81" s="16" t="s">
        <v>106</v>
      </c>
      <c r="F81" s="52" t="s">
        <v>199</v>
      </c>
      <c r="G81" s="58"/>
      <c r="H81" s="90"/>
    </row>
    <row r="82" spans="1:8" s="7" customFormat="1" ht="15.75" x14ac:dyDescent="0.25">
      <c r="A82" s="7" t="s">
        <v>71</v>
      </c>
      <c r="B82" s="64"/>
      <c r="C82" s="25" t="s">
        <v>200</v>
      </c>
      <c r="D82" s="54" t="s">
        <v>201</v>
      </c>
      <c r="E82" s="60"/>
      <c r="F82" s="54"/>
      <c r="G82" s="61"/>
      <c r="H82" s="88">
        <f>SUM(H83:H86)</f>
        <v>23585670.93</v>
      </c>
    </row>
    <row r="83" spans="1:8" s="4" customFormat="1" x14ac:dyDescent="0.25">
      <c r="A83" s="4" t="s">
        <v>72</v>
      </c>
      <c r="B83" s="64"/>
      <c r="C83" s="43"/>
      <c r="D83" s="52"/>
      <c r="E83" s="16" t="s">
        <v>104</v>
      </c>
      <c r="F83" s="52" t="s">
        <v>202</v>
      </c>
      <c r="G83" s="58"/>
      <c r="H83" s="90">
        <v>12700000</v>
      </c>
    </row>
    <row r="84" spans="1:8" s="4" customFormat="1" x14ac:dyDescent="0.25">
      <c r="A84" s="4" t="s">
        <v>73</v>
      </c>
      <c r="B84" s="64"/>
      <c r="C84" s="40"/>
      <c r="D84" s="56"/>
      <c r="E84" s="96" t="s">
        <v>106</v>
      </c>
      <c r="F84" s="56" t="s">
        <v>203</v>
      </c>
      <c r="G84" s="57"/>
      <c r="H84" s="90">
        <v>38000</v>
      </c>
    </row>
    <row r="85" spans="1:8" s="4" customFormat="1" x14ac:dyDescent="0.25">
      <c r="A85" s="4" t="s">
        <v>74</v>
      </c>
      <c r="B85" s="64"/>
      <c r="C85" s="43"/>
      <c r="D85" s="52"/>
      <c r="E85" s="16" t="s">
        <v>119</v>
      </c>
      <c r="F85" s="52" t="s">
        <v>204</v>
      </c>
      <c r="G85" s="58"/>
      <c r="H85" s="90">
        <v>0</v>
      </c>
    </row>
    <row r="86" spans="1:8" s="4" customFormat="1" x14ac:dyDescent="0.25">
      <c r="A86" s="4" t="s">
        <v>75</v>
      </c>
      <c r="B86" s="64"/>
      <c r="C86" s="40"/>
      <c r="D86" s="56"/>
      <c r="E86" s="96" t="s">
        <v>125</v>
      </c>
      <c r="F86" s="56" t="s">
        <v>205</v>
      </c>
      <c r="G86" s="57"/>
      <c r="H86" s="90">
        <v>10847670.93</v>
      </c>
    </row>
    <row r="87" spans="1:8" s="7" customFormat="1" ht="15.75" x14ac:dyDescent="0.25">
      <c r="A87" s="7" t="s">
        <v>28</v>
      </c>
      <c r="B87" s="31"/>
      <c r="C87" s="118" t="s">
        <v>206</v>
      </c>
      <c r="D87" s="118"/>
      <c r="E87" s="118"/>
      <c r="F87" s="118"/>
      <c r="G87" s="119"/>
      <c r="H87" s="89">
        <f>H40+H43+H61+H65+H66+H67+H73+H74+H78+H79+H82</f>
        <v>693806150.92999995</v>
      </c>
    </row>
    <row r="88" spans="1:8" s="4" customFormat="1" ht="15.75" thickBot="1" x14ac:dyDescent="0.3">
      <c r="B88" s="64"/>
      <c r="C88" s="96"/>
      <c r="D88" s="56"/>
      <c r="E88" s="41"/>
      <c r="F88" s="56"/>
      <c r="G88" s="57"/>
      <c r="H88" s="102"/>
    </row>
    <row r="89" spans="1:8" s="65" customFormat="1" ht="17.25" thickTop="1" thickBot="1" x14ac:dyDescent="0.3">
      <c r="B89" s="120" t="s">
        <v>207</v>
      </c>
      <c r="C89" s="121"/>
      <c r="D89" s="121"/>
      <c r="E89" s="121"/>
      <c r="F89" s="121"/>
      <c r="G89" s="122"/>
      <c r="H89" s="91">
        <f>H37-H87-0.01</f>
        <v>-93087023.829999939</v>
      </c>
    </row>
    <row r="90" spans="1:8" s="65" customFormat="1" ht="16.5" thickTop="1" x14ac:dyDescent="0.25">
      <c r="B90" s="11"/>
      <c r="C90" s="66"/>
      <c r="D90" s="66"/>
      <c r="E90" s="67"/>
      <c r="F90" s="68"/>
      <c r="G90" s="69"/>
      <c r="H90" s="92"/>
    </row>
    <row r="91" spans="1:8" s="7" customFormat="1" ht="15.75" x14ac:dyDescent="0.25">
      <c r="A91" s="7" t="s">
        <v>76</v>
      </c>
      <c r="B91" s="33" t="s">
        <v>208</v>
      </c>
      <c r="C91" s="34" t="s">
        <v>209</v>
      </c>
      <c r="D91" s="35"/>
      <c r="E91" s="34"/>
      <c r="F91" s="51"/>
      <c r="G91" s="53"/>
      <c r="H91" s="88"/>
    </row>
    <row r="92" spans="1:8" s="7" customFormat="1" ht="15.75" x14ac:dyDescent="0.25">
      <c r="A92" s="7" t="s">
        <v>77</v>
      </c>
      <c r="B92" s="11"/>
      <c r="C92" s="129" t="s">
        <v>102</v>
      </c>
      <c r="D92" s="130" t="s">
        <v>210</v>
      </c>
      <c r="E92" s="130"/>
      <c r="F92" s="130"/>
      <c r="G92" s="131"/>
      <c r="H92" s="138">
        <v>0</v>
      </c>
    </row>
    <row r="93" spans="1:8" s="7" customFormat="1" ht="15.75" x14ac:dyDescent="0.25">
      <c r="A93" s="7" t="s">
        <v>78</v>
      </c>
      <c r="B93" s="24"/>
      <c r="C93" s="129"/>
      <c r="D93" s="130"/>
      <c r="E93" s="130"/>
      <c r="F93" s="130"/>
      <c r="G93" s="131"/>
      <c r="H93" s="139"/>
    </row>
    <row r="94" spans="1:8" s="7" customFormat="1" ht="15.75" x14ac:dyDescent="0.25">
      <c r="A94" s="7" t="s">
        <v>79</v>
      </c>
      <c r="B94" s="24"/>
      <c r="C94" s="123" t="s">
        <v>109</v>
      </c>
      <c r="D94" s="125" t="s">
        <v>211</v>
      </c>
      <c r="E94" s="125"/>
      <c r="F94" s="125"/>
      <c r="G94" s="126"/>
      <c r="H94" s="138">
        <v>50000</v>
      </c>
    </row>
    <row r="95" spans="1:8" s="7" customFormat="1" ht="15.75" x14ac:dyDescent="0.25">
      <c r="A95" s="7" t="s">
        <v>80</v>
      </c>
      <c r="B95" s="24"/>
      <c r="C95" s="124"/>
      <c r="D95" s="127"/>
      <c r="E95" s="127"/>
      <c r="F95" s="127"/>
      <c r="G95" s="128"/>
      <c r="H95" s="139"/>
    </row>
    <row r="96" spans="1:8" s="7" customFormat="1" ht="15.75" x14ac:dyDescent="0.25">
      <c r="A96" s="7" t="s">
        <v>76</v>
      </c>
      <c r="B96" s="31"/>
      <c r="C96" s="118" t="s">
        <v>212</v>
      </c>
      <c r="D96" s="118"/>
      <c r="E96" s="118"/>
      <c r="F96" s="118"/>
      <c r="G96" s="119"/>
      <c r="H96" s="89">
        <f>H92-H94</f>
        <v>-50000</v>
      </c>
    </row>
    <row r="97" spans="1:8" s="4" customFormat="1" x14ac:dyDescent="0.25">
      <c r="B97" s="32"/>
      <c r="C97" s="96"/>
      <c r="D97" s="56"/>
      <c r="E97" s="38"/>
      <c r="F97" s="56"/>
      <c r="G97" s="57"/>
      <c r="H97" s="102"/>
    </row>
    <row r="98" spans="1:8" s="7" customFormat="1" ht="15.75" x14ac:dyDescent="0.25">
      <c r="A98" s="7" t="s">
        <v>81</v>
      </c>
      <c r="B98" s="33" t="s">
        <v>213</v>
      </c>
      <c r="C98" s="34" t="s">
        <v>214</v>
      </c>
      <c r="D98" s="35"/>
      <c r="E98" s="13"/>
      <c r="F98" s="51"/>
      <c r="G98" s="53"/>
      <c r="H98" s="88"/>
    </row>
    <row r="99" spans="1:8" s="7" customFormat="1" ht="15.75" x14ac:dyDescent="0.25">
      <c r="A99" s="7" t="s">
        <v>82</v>
      </c>
      <c r="B99" s="24"/>
      <c r="C99" s="25" t="s">
        <v>102</v>
      </c>
      <c r="D99" s="107" t="s">
        <v>215</v>
      </c>
      <c r="E99" s="60"/>
      <c r="F99" s="26"/>
      <c r="G99" s="27"/>
      <c r="H99" s="88"/>
    </row>
    <row r="100" spans="1:8" s="7" customFormat="1" ht="15.75" x14ac:dyDescent="0.25">
      <c r="A100" s="7" t="s">
        <v>83</v>
      </c>
      <c r="B100" s="24"/>
      <c r="C100" s="12" t="s">
        <v>109</v>
      </c>
      <c r="D100" s="34" t="s">
        <v>216</v>
      </c>
      <c r="E100" s="35"/>
      <c r="F100" s="13"/>
      <c r="G100" s="14"/>
      <c r="H100" s="88"/>
    </row>
    <row r="101" spans="1:8" s="7" customFormat="1" ht="15.75" x14ac:dyDescent="0.25">
      <c r="A101" s="7" t="s">
        <v>81</v>
      </c>
      <c r="B101" s="31"/>
      <c r="C101" s="118" t="s">
        <v>217</v>
      </c>
      <c r="D101" s="118"/>
      <c r="E101" s="118"/>
      <c r="F101" s="118"/>
      <c r="G101" s="119"/>
      <c r="H101" s="89"/>
    </row>
    <row r="102" spans="1:8" s="4" customFormat="1" x14ac:dyDescent="0.25">
      <c r="B102" s="32"/>
      <c r="C102" s="96"/>
      <c r="D102" s="41"/>
      <c r="E102" s="38"/>
      <c r="F102" s="99"/>
      <c r="G102" s="100"/>
      <c r="H102" s="102"/>
    </row>
    <row r="103" spans="1:8" s="7" customFormat="1" ht="15.75" x14ac:dyDescent="0.25">
      <c r="A103" s="7" t="s">
        <v>84</v>
      </c>
      <c r="B103" s="33" t="s">
        <v>218</v>
      </c>
      <c r="C103" s="34" t="s">
        <v>219</v>
      </c>
      <c r="D103" s="35"/>
      <c r="E103" s="13"/>
      <c r="F103" s="51"/>
      <c r="G103" s="53"/>
      <c r="H103" s="88"/>
    </row>
    <row r="104" spans="1:8" s="7" customFormat="1" ht="15.75" x14ac:dyDescent="0.25">
      <c r="A104" s="7" t="s">
        <v>85</v>
      </c>
      <c r="B104" s="24"/>
      <c r="C104" s="25" t="s">
        <v>102</v>
      </c>
      <c r="D104" s="107" t="s">
        <v>220</v>
      </c>
      <c r="E104" s="60"/>
      <c r="F104" s="26"/>
      <c r="G104" s="27"/>
      <c r="H104" s="88">
        <f>SUM(H105:H106)</f>
        <v>0</v>
      </c>
    </row>
    <row r="105" spans="1:8" s="4" customFormat="1" x14ac:dyDescent="0.25">
      <c r="A105" s="4" t="s">
        <v>86</v>
      </c>
      <c r="B105" s="32"/>
      <c r="C105" s="43"/>
      <c r="D105" s="52"/>
      <c r="E105" s="16" t="s">
        <v>104</v>
      </c>
      <c r="F105" s="44" t="s">
        <v>221</v>
      </c>
      <c r="G105" s="58"/>
      <c r="H105" s="90">
        <v>0</v>
      </c>
    </row>
    <row r="106" spans="1:8" s="4" customFormat="1" x14ac:dyDescent="0.25">
      <c r="A106" s="4" t="s">
        <v>87</v>
      </c>
      <c r="B106" s="32"/>
      <c r="C106" s="40"/>
      <c r="D106" s="56"/>
      <c r="E106" s="96" t="s">
        <v>106</v>
      </c>
      <c r="F106" s="56" t="s">
        <v>222</v>
      </c>
      <c r="G106" s="57"/>
      <c r="H106" s="90">
        <v>0</v>
      </c>
    </row>
    <row r="107" spans="1:8" s="7" customFormat="1" ht="15.75" x14ac:dyDescent="0.25">
      <c r="A107" s="7" t="s">
        <v>88</v>
      </c>
      <c r="B107" s="24"/>
      <c r="C107" s="12" t="s">
        <v>109</v>
      </c>
      <c r="D107" s="34" t="s">
        <v>223</v>
      </c>
      <c r="E107" s="35"/>
      <c r="F107" s="13"/>
      <c r="G107" s="14"/>
      <c r="H107" s="88">
        <f>SUM(H108:H109)</f>
        <v>0</v>
      </c>
    </row>
    <row r="108" spans="1:8" s="4" customFormat="1" x14ac:dyDescent="0.25">
      <c r="A108" s="4" t="s">
        <v>89</v>
      </c>
      <c r="B108" s="32"/>
      <c r="C108" s="40"/>
      <c r="D108" s="56"/>
      <c r="E108" s="96" t="s">
        <v>104</v>
      </c>
      <c r="F108" s="41" t="s">
        <v>224</v>
      </c>
      <c r="G108" s="57"/>
      <c r="H108" s="90">
        <v>0</v>
      </c>
    </row>
    <row r="109" spans="1:8" s="4" customFormat="1" x14ac:dyDescent="0.25">
      <c r="A109" s="4" t="s">
        <v>90</v>
      </c>
      <c r="B109" s="32"/>
      <c r="C109" s="43"/>
      <c r="D109" s="52"/>
      <c r="E109" s="16" t="s">
        <v>106</v>
      </c>
      <c r="F109" s="52" t="s">
        <v>225</v>
      </c>
      <c r="G109" s="58"/>
      <c r="H109" s="90">
        <v>0</v>
      </c>
    </row>
    <row r="110" spans="1:8" s="7" customFormat="1" ht="15.75" x14ac:dyDescent="0.25">
      <c r="A110" s="7" t="s">
        <v>84</v>
      </c>
      <c r="B110" s="31"/>
      <c r="C110" s="118" t="s">
        <v>226</v>
      </c>
      <c r="D110" s="118"/>
      <c r="E110" s="118"/>
      <c r="F110" s="118"/>
      <c r="G110" s="119"/>
      <c r="H110" s="89">
        <f>H104-H107</f>
        <v>0</v>
      </c>
    </row>
    <row r="111" spans="1:8" s="4" customFormat="1" ht="15.75" thickBot="1" x14ac:dyDescent="0.3">
      <c r="B111" s="64"/>
      <c r="C111" s="96"/>
      <c r="D111" s="56"/>
      <c r="E111" s="41"/>
      <c r="F111" s="56"/>
      <c r="G111" s="57"/>
      <c r="H111" s="102"/>
    </row>
    <row r="112" spans="1:8" s="65" customFormat="1" ht="17.25" thickTop="1" thickBot="1" x14ac:dyDescent="0.3">
      <c r="B112" s="120" t="s">
        <v>227</v>
      </c>
      <c r="C112" s="121"/>
      <c r="D112" s="121"/>
      <c r="E112" s="121"/>
      <c r="F112" s="121"/>
      <c r="G112" s="122"/>
      <c r="H112" s="91">
        <f>H89+H96+H101+H110</f>
        <v>-93137023.829999939</v>
      </c>
    </row>
    <row r="113" spans="1:8" s="65" customFormat="1" ht="16.5" thickTop="1" x14ac:dyDescent="0.25">
      <c r="B113" s="11"/>
      <c r="C113" s="66"/>
      <c r="D113" s="66"/>
      <c r="E113" s="67"/>
      <c r="F113" s="68"/>
      <c r="G113" s="69"/>
      <c r="H113" s="92"/>
    </row>
    <row r="114" spans="1:8" s="7" customFormat="1" ht="15.75" x14ac:dyDescent="0.25">
      <c r="A114" s="7" t="s">
        <v>91</v>
      </c>
      <c r="B114" s="33" t="s">
        <v>228</v>
      </c>
      <c r="C114" s="34" t="s">
        <v>229</v>
      </c>
      <c r="D114" s="35"/>
      <c r="E114" s="34"/>
      <c r="F114" s="51"/>
      <c r="G114" s="53"/>
      <c r="H114" s="88"/>
    </row>
    <row r="115" spans="1:8" s="7" customFormat="1" ht="15.75" x14ac:dyDescent="0.25">
      <c r="A115" s="7" t="s">
        <v>92</v>
      </c>
      <c r="B115" s="24"/>
      <c r="C115" s="25" t="s">
        <v>102</v>
      </c>
      <c r="D115" s="54" t="s">
        <v>230</v>
      </c>
      <c r="E115" s="60"/>
      <c r="F115" s="54"/>
      <c r="G115" s="61"/>
      <c r="H115" s="88">
        <f>SUM(H116:H118)</f>
        <v>17502600</v>
      </c>
    </row>
    <row r="116" spans="1:8" s="4" customFormat="1" x14ac:dyDescent="0.25">
      <c r="A116" s="4" t="s">
        <v>93</v>
      </c>
      <c r="B116" s="64"/>
      <c r="C116" s="43"/>
      <c r="D116" s="52"/>
      <c r="E116" s="16" t="s">
        <v>104</v>
      </c>
      <c r="F116" s="52" t="s">
        <v>231</v>
      </c>
      <c r="G116" s="58"/>
      <c r="H116" s="90">
        <v>16500000</v>
      </c>
    </row>
    <row r="117" spans="1:8" s="4" customFormat="1" x14ac:dyDescent="0.25">
      <c r="A117" s="4" t="s">
        <v>94</v>
      </c>
      <c r="B117" s="64"/>
      <c r="C117" s="40"/>
      <c r="D117" s="56"/>
      <c r="E117" s="96" t="s">
        <v>106</v>
      </c>
      <c r="F117" s="56" t="s">
        <v>232</v>
      </c>
      <c r="G117" s="57"/>
      <c r="H117" s="90">
        <v>285000</v>
      </c>
    </row>
    <row r="118" spans="1:8" s="4" customFormat="1" x14ac:dyDescent="0.25">
      <c r="A118" s="4" t="s">
        <v>95</v>
      </c>
      <c r="B118" s="64"/>
      <c r="C118" s="43"/>
      <c r="D118" s="52"/>
      <c r="E118" s="16" t="s">
        <v>119</v>
      </c>
      <c r="F118" s="52" t="s">
        <v>233</v>
      </c>
      <c r="G118" s="58"/>
      <c r="H118" s="90">
        <v>717600</v>
      </c>
    </row>
    <row r="119" spans="1:8" s="4" customFormat="1" x14ac:dyDescent="0.25">
      <c r="A119" s="4" t="s">
        <v>96</v>
      </c>
      <c r="B119" s="64"/>
      <c r="C119" s="40"/>
      <c r="D119" s="56"/>
      <c r="E119" s="96" t="s">
        <v>125</v>
      </c>
      <c r="F119" s="56" t="s">
        <v>234</v>
      </c>
      <c r="G119" s="57"/>
      <c r="H119" s="90">
        <v>0</v>
      </c>
    </row>
    <row r="120" spans="1:8" s="7" customFormat="1" ht="15.75" x14ac:dyDescent="0.25">
      <c r="A120" s="7" t="s">
        <v>97</v>
      </c>
      <c r="B120" s="24"/>
      <c r="C120" s="12" t="s">
        <v>109</v>
      </c>
      <c r="D120" s="51" t="s">
        <v>235</v>
      </c>
      <c r="E120" s="35"/>
      <c r="F120" s="51"/>
      <c r="G120" s="53"/>
      <c r="H120" s="88">
        <v>330000</v>
      </c>
    </row>
    <row r="121" spans="1:8" s="7" customFormat="1" ht="15.75" x14ac:dyDescent="0.25">
      <c r="A121" s="7" t="s">
        <v>98</v>
      </c>
      <c r="B121" s="24"/>
      <c r="C121" s="25" t="s">
        <v>111</v>
      </c>
      <c r="D121" s="54" t="s">
        <v>236</v>
      </c>
      <c r="E121" s="60"/>
      <c r="F121" s="54"/>
      <c r="G121" s="61"/>
      <c r="H121" s="88">
        <v>1633400</v>
      </c>
    </row>
    <row r="122" spans="1:8" s="7" customFormat="1" ht="15.75" x14ac:dyDescent="0.25">
      <c r="A122" s="7" t="s">
        <v>91</v>
      </c>
      <c r="B122" s="31"/>
      <c r="C122" s="118" t="s">
        <v>237</v>
      </c>
      <c r="D122" s="118"/>
      <c r="E122" s="118"/>
      <c r="F122" s="118"/>
      <c r="G122" s="119"/>
      <c r="H122" s="89">
        <f>H115+H120+H121</f>
        <v>19466000</v>
      </c>
    </row>
    <row r="123" spans="1:8" s="4" customFormat="1" x14ac:dyDescent="0.25">
      <c r="B123" s="64"/>
      <c r="C123" s="96"/>
      <c r="D123" s="56"/>
      <c r="E123" s="41"/>
      <c r="F123" s="56"/>
      <c r="G123" s="57"/>
      <c r="H123" s="102"/>
    </row>
    <row r="124" spans="1:8" s="65" customFormat="1" ht="15.75" x14ac:dyDescent="0.25">
      <c r="A124" s="65" t="s">
        <v>0</v>
      </c>
      <c r="B124" s="33" t="s">
        <v>238</v>
      </c>
      <c r="C124" s="34"/>
      <c r="D124" s="35"/>
      <c r="E124" s="34"/>
      <c r="F124" s="51"/>
      <c r="G124" s="53"/>
      <c r="H124" s="88">
        <f>H112-H122</f>
        <v>-112603023.82999994</v>
      </c>
    </row>
    <row r="125" spans="1:8" s="4" customFormat="1" ht="16.5" thickBot="1" x14ac:dyDescent="0.3">
      <c r="B125" s="70"/>
      <c r="C125" s="71"/>
      <c r="D125" s="72"/>
      <c r="E125" s="72"/>
      <c r="F125" s="73"/>
      <c r="G125" s="74"/>
      <c r="H125" s="93"/>
    </row>
    <row r="126" spans="1:8" s="4" customFormat="1" ht="15.75" x14ac:dyDescent="0.25">
      <c r="B126" s="60"/>
      <c r="C126" s="60"/>
      <c r="D126" s="38"/>
      <c r="E126" s="38"/>
      <c r="F126" s="56"/>
      <c r="G126" s="56"/>
      <c r="H126" s="75"/>
    </row>
    <row r="127" spans="1:8" ht="15.75" x14ac:dyDescent="0.2">
      <c r="B127" s="76"/>
      <c r="C127" s="76"/>
      <c r="G127" s="2"/>
    </row>
    <row r="128" spans="1:8" ht="15.75" x14ac:dyDescent="0.2">
      <c r="B128" s="60"/>
      <c r="C128" s="60"/>
      <c r="D128" s="38"/>
      <c r="E128" s="38"/>
      <c r="F128" s="38"/>
      <c r="G128" s="77"/>
      <c r="H128" s="78"/>
    </row>
    <row r="129" spans="2:8" ht="15.75" x14ac:dyDescent="0.2">
      <c r="B129" s="60"/>
      <c r="C129" s="60"/>
      <c r="D129" s="38"/>
      <c r="E129" s="38"/>
      <c r="F129" s="38"/>
      <c r="G129" s="77"/>
      <c r="H129" s="78"/>
    </row>
    <row r="130" spans="2:8" ht="15.75" x14ac:dyDescent="0.2">
      <c r="B130" s="60"/>
      <c r="C130" s="60"/>
      <c r="D130" s="38"/>
      <c r="E130" s="38"/>
      <c r="F130" s="38"/>
      <c r="G130" s="77"/>
      <c r="H130" s="78"/>
    </row>
    <row r="131" spans="2:8" ht="15.75" x14ac:dyDescent="0.2">
      <c r="B131" s="60"/>
      <c r="C131" s="60"/>
      <c r="D131" s="38"/>
      <c r="E131" s="38"/>
      <c r="F131" s="38"/>
      <c r="G131" s="77"/>
      <c r="H131" s="78"/>
    </row>
    <row r="132" spans="2:8" ht="15.75" x14ac:dyDescent="0.2">
      <c r="B132" s="60"/>
      <c r="C132" s="60"/>
      <c r="D132" s="38"/>
      <c r="E132" s="38"/>
      <c r="F132" s="38"/>
      <c r="G132" s="77"/>
      <c r="H132" s="78"/>
    </row>
    <row r="133" spans="2:8" ht="15.75" x14ac:dyDescent="0.2">
      <c r="B133" s="60"/>
      <c r="C133" s="60"/>
      <c r="D133" s="38"/>
      <c r="E133" s="38"/>
      <c r="F133" s="38"/>
      <c r="G133" s="77"/>
      <c r="H133" s="78"/>
    </row>
    <row r="134" spans="2:8" ht="15.75" x14ac:dyDescent="0.2">
      <c r="B134" s="60"/>
      <c r="C134" s="60"/>
      <c r="D134" s="38"/>
      <c r="E134" s="38"/>
      <c r="F134" s="38"/>
      <c r="G134" s="77"/>
      <c r="H134" s="78"/>
    </row>
    <row r="135" spans="2:8" ht="15.75" x14ac:dyDescent="0.2">
      <c r="B135" s="60"/>
      <c r="C135" s="60"/>
      <c r="D135" s="38"/>
      <c r="E135" s="38"/>
      <c r="F135" s="38"/>
      <c r="G135" s="77"/>
      <c r="H135" s="78"/>
    </row>
    <row r="136" spans="2:8" ht="15.75" x14ac:dyDescent="0.2">
      <c r="B136" s="60"/>
      <c r="C136" s="60"/>
      <c r="D136" s="38"/>
      <c r="E136" s="38"/>
      <c r="F136" s="38"/>
      <c r="G136" s="77"/>
      <c r="H136" s="78"/>
    </row>
    <row r="137" spans="2:8" ht="15.75" x14ac:dyDescent="0.2">
      <c r="B137" s="60"/>
      <c r="C137" s="60"/>
      <c r="D137" s="38"/>
      <c r="E137" s="38"/>
      <c r="F137" s="38"/>
      <c r="G137" s="77"/>
      <c r="H137" s="78"/>
    </row>
    <row r="138" spans="2:8" ht="15.75" x14ac:dyDescent="0.2">
      <c r="B138" s="60"/>
      <c r="C138" s="60"/>
      <c r="D138" s="38"/>
      <c r="E138" s="38"/>
      <c r="F138" s="38"/>
      <c r="G138" s="77"/>
      <c r="H138" s="78"/>
    </row>
    <row r="139" spans="2:8" ht="15.75" x14ac:dyDescent="0.2">
      <c r="B139" s="60"/>
      <c r="C139" s="60"/>
      <c r="D139" s="38"/>
      <c r="E139" s="38"/>
      <c r="F139" s="38"/>
      <c r="G139" s="77"/>
    </row>
    <row r="140" spans="2:8" ht="15.75" x14ac:dyDescent="0.2">
      <c r="B140" s="60"/>
      <c r="C140" s="60"/>
      <c r="D140" s="38"/>
      <c r="E140" s="38"/>
      <c r="F140" s="38"/>
      <c r="G140" s="77"/>
    </row>
    <row r="141" spans="2:8" ht="15.75" x14ac:dyDescent="0.2">
      <c r="B141" s="60"/>
      <c r="C141" s="60"/>
      <c r="D141" s="38"/>
      <c r="E141" s="38"/>
      <c r="F141" s="38"/>
      <c r="G141" s="77"/>
    </row>
    <row r="142" spans="2:8" ht="15.75" x14ac:dyDescent="0.2">
      <c r="B142" s="60"/>
      <c r="C142" s="60"/>
      <c r="D142" s="38"/>
      <c r="E142" s="38"/>
      <c r="F142" s="38"/>
      <c r="G142" s="77"/>
    </row>
    <row r="143" spans="2:8" ht="15.75" x14ac:dyDescent="0.2">
      <c r="B143" s="60"/>
      <c r="C143" s="60"/>
      <c r="D143" s="38"/>
      <c r="E143" s="38"/>
      <c r="F143" s="38"/>
      <c r="G143" s="77"/>
    </row>
    <row r="144" spans="2:8" ht="15.75" x14ac:dyDescent="0.2">
      <c r="B144" s="60"/>
      <c r="C144" s="60"/>
      <c r="D144" s="38"/>
      <c r="E144" s="38"/>
      <c r="F144" s="38"/>
      <c r="G144" s="77"/>
    </row>
    <row r="145" spans="2:8" ht="15.75" x14ac:dyDescent="0.2">
      <c r="B145" s="60"/>
      <c r="C145" s="60"/>
      <c r="D145" s="38"/>
      <c r="E145" s="38"/>
      <c r="F145" s="38"/>
      <c r="G145" s="77"/>
    </row>
    <row r="146" spans="2:8" ht="15.75" x14ac:dyDescent="0.2">
      <c r="B146" s="60"/>
      <c r="C146" s="60"/>
      <c r="D146" s="38"/>
      <c r="E146" s="38"/>
      <c r="F146" s="38"/>
      <c r="G146" s="77"/>
    </row>
    <row r="147" spans="2:8" s="79" customFormat="1" ht="15.75" x14ac:dyDescent="0.2">
      <c r="B147" s="60"/>
      <c r="C147" s="60"/>
      <c r="D147" s="38"/>
      <c r="E147" s="38"/>
      <c r="F147" s="38"/>
      <c r="G147" s="77"/>
      <c r="H147" s="1"/>
    </row>
    <row r="148" spans="2:8" s="79" customFormat="1" ht="15.75" x14ac:dyDescent="0.2">
      <c r="B148" s="60"/>
      <c r="C148" s="60"/>
      <c r="D148" s="38"/>
      <c r="E148" s="38"/>
      <c r="F148" s="38"/>
      <c r="G148" s="77"/>
      <c r="H148" s="1"/>
    </row>
    <row r="149" spans="2:8" s="79" customFormat="1" ht="15.75" x14ac:dyDescent="0.2">
      <c r="B149" s="60"/>
      <c r="C149" s="60"/>
      <c r="D149" s="38"/>
      <c r="E149" s="38"/>
      <c r="F149" s="38"/>
      <c r="G149" s="77"/>
      <c r="H149" s="1"/>
    </row>
    <row r="150" spans="2:8" s="79" customFormat="1" ht="15.75" x14ac:dyDescent="0.2">
      <c r="B150" s="60"/>
      <c r="C150" s="60"/>
      <c r="D150" s="38"/>
      <c r="E150" s="38"/>
      <c r="F150" s="38"/>
      <c r="G150" s="77"/>
      <c r="H150" s="1"/>
    </row>
    <row r="151" spans="2:8" s="79" customFormat="1" ht="15.75" x14ac:dyDescent="0.2">
      <c r="B151" s="60"/>
      <c r="C151" s="60"/>
      <c r="D151" s="38"/>
      <c r="E151" s="38"/>
      <c r="F151" s="38"/>
      <c r="G151" s="77"/>
      <c r="H151" s="1"/>
    </row>
    <row r="152" spans="2:8" s="79" customFormat="1" ht="15.75" x14ac:dyDescent="0.2">
      <c r="B152" s="60"/>
      <c r="C152" s="60"/>
      <c r="D152" s="38"/>
      <c r="E152" s="38"/>
      <c r="F152" s="38"/>
      <c r="G152" s="77"/>
      <c r="H152" s="1"/>
    </row>
    <row r="153" spans="2:8" s="79" customFormat="1" ht="15.75" x14ac:dyDescent="0.2">
      <c r="B153" s="60"/>
      <c r="C153" s="60"/>
      <c r="D153" s="38"/>
      <c r="E153" s="38"/>
      <c r="F153" s="38"/>
      <c r="G153" s="77"/>
      <c r="H153" s="1"/>
    </row>
    <row r="154" spans="2:8" s="79" customFormat="1" ht="15.75" x14ac:dyDescent="0.2">
      <c r="B154" s="60"/>
      <c r="C154" s="60"/>
      <c r="D154" s="38"/>
      <c r="E154" s="38"/>
      <c r="F154" s="38"/>
      <c r="G154" s="77"/>
      <c r="H154" s="1"/>
    </row>
    <row r="155" spans="2:8" s="79" customFormat="1" ht="15.75" x14ac:dyDescent="0.2">
      <c r="B155" s="60"/>
      <c r="C155" s="60"/>
      <c r="D155" s="38"/>
      <c r="E155" s="38"/>
      <c r="F155" s="38"/>
      <c r="G155" s="77"/>
      <c r="H155" s="1"/>
    </row>
    <row r="156" spans="2:8" s="79" customFormat="1" ht="15.75" x14ac:dyDescent="0.2">
      <c r="B156" s="60"/>
      <c r="C156" s="60"/>
      <c r="D156" s="38"/>
      <c r="E156" s="38"/>
      <c r="F156" s="38"/>
      <c r="G156" s="77"/>
      <c r="H156" s="1"/>
    </row>
    <row r="157" spans="2:8" s="79" customFormat="1" ht="15.75" x14ac:dyDescent="0.2">
      <c r="B157" s="60"/>
      <c r="C157" s="60"/>
      <c r="D157" s="38"/>
      <c r="E157" s="38"/>
      <c r="F157" s="38"/>
      <c r="G157" s="77"/>
      <c r="H157" s="1"/>
    </row>
    <row r="158" spans="2:8" s="79" customFormat="1" ht="15.75" x14ac:dyDescent="0.2">
      <c r="B158" s="60"/>
      <c r="C158" s="60"/>
      <c r="D158" s="38"/>
      <c r="E158" s="38"/>
      <c r="F158" s="38"/>
      <c r="G158" s="77"/>
      <c r="H158" s="1"/>
    </row>
    <row r="159" spans="2:8" s="79" customFormat="1" ht="15.75" x14ac:dyDescent="0.2">
      <c r="B159" s="60"/>
      <c r="C159" s="60"/>
      <c r="D159" s="38"/>
      <c r="E159" s="38"/>
      <c r="F159" s="38"/>
      <c r="G159" s="77"/>
      <c r="H159" s="1"/>
    </row>
    <row r="160" spans="2:8" s="79" customFormat="1" ht="15.75" x14ac:dyDescent="0.2">
      <c r="B160" s="60"/>
      <c r="C160" s="60"/>
      <c r="D160" s="38"/>
      <c r="E160" s="38"/>
      <c r="F160" s="38"/>
      <c r="G160" s="77"/>
      <c r="H160" s="1"/>
    </row>
    <row r="161" spans="2:8" s="79" customFormat="1" ht="15.75" x14ac:dyDescent="0.2">
      <c r="B161" s="60"/>
      <c r="C161" s="60"/>
      <c r="D161" s="38"/>
      <c r="E161" s="38"/>
      <c r="F161" s="38"/>
      <c r="G161" s="77"/>
      <c r="H161" s="1"/>
    </row>
    <row r="162" spans="2:8" s="79" customFormat="1" ht="15.75" x14ac:dyDescent="0.2">
      <c r="B162" s="60"/>
      <c r="C162" s="60"/>
      <c r="D162" s="38"/>
      <c r="E162" s="38"/>
      <c r="F162" s="38"/>
      <c r="G162" s="77"/>
      <c r="H162" s="1"/>
    </row>
    <row r="163" spans="2:8" s="79" customFormat="1" ht="15.75" x14ac:dyDescent="0.2">
      <c r="B163" s="60"/>
      <c r="C163" s="60"/>
      <c r="D163" s="38"/>
      <c r="E163" s="38"/>
      <c r="F163" s="38"/>
      <c r="G163" s="77"/>
      <c r="H163" s="1"/>
    </row>
    <row r="164" spans="2:8" s="79" customFormat="1" ht="15.75" x14ac:dyDescent="0.2">
      <c r="B164" s="60"/>
      <c r="C164" s="60"/>
      <c r="D164" s="38"/>
      <c r="E164" s="38"/>
      <c r="F164" s="38"/>
      <c r="G164" s="77"/>
      <c r="H164" s="1"/>
    </row>
    <row r="165" spans="2:8" s="79" customFormat="1" ht="15.75" x14ac:dyDescent="0.2">
      <c r="B165" s="60"/>
      <c r="C165" s="60"/>
      <c r="D165" s="38"/>
      <c r="E165" s="38"/>
      <c r="F165" s="38"/>
      <c r="G165" s="77"/>
      <c r="H165" s="1"/>
    </row>
    <row r="166" spans="2:8" s="79" customFormat="1" ht="15.75" x14ac:dyDescent="0.2">
      <c r="B166" s="60"/>
      <c r="C166" s="60"/>
      <c r="D166" s="38"/>
      <c r="E166" s="38"/>
      <c r="F166" s="38"/>
      <c r="G166" s="77"/>
      <c r="H166" s="1"/>
    </row>
    <row r="167" spans="2:8" s="79" customFormat="1" ht="15.75" x14ac:dyDescent="0.2">
      <c r="B167" s="60"/>
      <c r="C167" s="60"/>
      <c r="D167" s="38"/>
      <c r="E167" s="38"/>
      <c r="F167" s="38"/>
      <c r="G167" s="77"/>
      <c r="H167" s="1"/>
    </row>
    <row r="168" spans="2:8" s="79" customFormat="1" ht="15.75" x14ac:dyDescent="0.2">
      <c r="B168" s="60"/>
      <c r="C168" s="60"/>
      <c r="D168" s="38"/>
      <c r="E168" s="38"/>
      <c r="F168" s="38"/>
      <c r="G168" s="77"/>
      <c r="H168" s="1"/>
    </row>
    <row r="169" spans="2:8" s="79" customFormat="1" ht="15.75" x14ac:dyDescent="0.2">
      <c r="B169" s="60"/>
      <c r="C169" s="60"/>
      <c r="D169" s="38"/>
      <c r="E169" s="38"/>
      <c r="F169" s="38"/>
      <c r="G169" s="77"/>
      <c r="H169" s="1"/>
    </row>
    <row r="170" spans="2:8" s="79" customFormat="1" ht="15.75" x14ac:dyDescent="0.2">
      <c r="B170" s="60"/>
      <c r="C170" s="60"/>
      <c r="D170" s="38"/>
      <c r="E170" s="38"/>
      <c r="F170" s="38"/>
      <c r="G170" s="77"/>
      <c r="H170" s="1"/>
    </row>
    <row r="171" spans="2:8" s="79" customFormat="1" ht="15.75" x14ac:dyDescent="0.2">
      <c r="B171" s="60"/>
      <c r="C171" s="60"/>
      <c r="D171" s="38"/>
      <c r="E171" s="38"/>
      <c r="F171" s="38"/>
      <c r="G171" s="77"/>
      <c r="H171" s="1"/>
    </row>
    <row r="172" spans="2:8" s="79" customFormat="1" ht="15.75" x14ac:dyDescent="0.2">
      <c r="B172" s="76"/>
      <c r="C172" s="76"/>
      <c r="D172" s="2"/>
      <c r="E172" s="2"/>
      <c r="F172" s="2"/>
      <c r="G172" s="3"/>
      <c r="H172" s="1"/>
    </row>
    <row r="173" spans="2:8" s="79" customFormat="1" ht="15.75" x14ac:dyDescent="0.2">
      <c r="B173" s="76"/>
      <c r="C173" s="76"/>
      <c r="D173" s="2"/>
      <c r="E173" s="2"/>
      <c r="F173" s="2"/>
      <c r="G173" s="3"/>
      <c r="H173" s="1"/>
    </row>
    <row r="174" spans="2:8" s="79" customFormat="1" ht="15.75" x14ac:dyDescent="0.2">
      <c r="B174" s="76"/>
      <c r="C174" s="76"/>
      <c r="D174" s="2"/>
      <c r="E174" s="2"/>
      <c r="F174" s="2"/>
      <c r="G174" s="3"/>
      <c r="H174" s="1"/>
    </row>
    <row r="175" spans="2:8" s="79" customFormat="1" ht="15.75" x14ac:dyDescent="0.2">
      <c r="B175" s="76"/>
      <c r="C175" s="76"/>
      <c r="D175" s="2"/>
      <c r="E175" s="2"/>
      <c r="F175" s="2"/>
      <c r="G175" s="3"/>
      <c r="H175" s="1"/>
    </row>
    <row r="176" spans="2:8" s="79" customFormat="1" ht="15.75" x14ac:dyDescent="0.2">
      <c r="B176" s="76"/>
      <c r="C176" s="76"/>
      <c r="D176" s="2"/>
      <c r="E176" s="2"/>
      <c r="F176" s="2"/>
      <c r="G176" s="3"/>
      <c r="H176" s="1"/>
    </row>
    <row r="177" spans="2:8" s="79" customFormat="1" ht="15.75" x14ac:dyDescent="0.2">
      <c r="B177" s="76"/>
      <c r="C177" s="76"/>
      <c r="D177" s="2"/>
      <c r="E177" s="2"/>
      <c r="F177" s="2"/>
      <c r="G177" s="3"/>
      <c r="H177" s="1"/>
    </row>
    <row r="178" spans="2:8" s="79" customFormat="1" ht="15.75" x14ac:dyDescent="0.2">
      <c r="B178" s="76"/>
      <c r="C178" s="76"/>
      <c r="D178" s="2"/>
      <c r="E178" s="2"/>
      <c r="F178" s="2"/>
      <c r="G178" s="3"/>
      <c r="H178" s="1"/>
    </row>
    <row r="179" spans="2:8" s="79" customFormat="1" ht="15.75" x14ac:dyDescent="0.2">
      <c r="B179" s="76"/>
      <c r="C179" s="76"/>
      <c r="D179" s="2"/>
      <c r="E179" s="2"/>
      <c r="F179" s="2"/>
      <c r="G179" s="3"/>
      <c r="H179" s="1"/>
    </row>
    <row r="180" spans="2:8" s="79" customFormat="1" ht="15.75" x14ac:dyDescent="0.2">
      <c r="B180" s="76"/>
      <c r="C180" s="76"/>
      <c r="D180" s="2"/>
      <c r="E180" s="2"/>
      <c r="F180" s="2"/>
      <c r="G180" s="3"/>
      <c r="H180" s="1"/>
    </row>
    <row r="181" spans="2:8" s="79" customFormat="1" ht="15.75" x14ac:dyDescent="0.2">
      <c r="B181" s="76"/>
      <c r="C181" s="76"/>
      <c r="D181" s="2"/>
      <c r="E181" s="2"/>
      <c r="F181" s="2"/>
      <c r="G181" s="3"/>
      <c r="H181" s="1"/>
    </row>
    <row r="182" spans="2:8" s="79" customFormat="1" ht="15.75" x14ac:dyDescent="0.2">
      <c r="B182" s="76"/>
      <c r="C182" s="76"/>
      <c r="D182" s="2"/>
      <c r="E182" s="2"/>
      <c r="F182" s="2"/>
      <c r="G182" s="3"/>
      <c r="H182" s="1"/>
    </row>
    <row r="183" spans="2:8" s="79" customFormat="1" ht="15.75" x14ac:dyDescent="0.2">
      <c r="B183" s="76"/>
      <c r="C183" s="76"/>
      <c r="D183" s="2"/>
      <c r="E183" s="2"/>
      <c r="F183" s="2"/>
      <c r="G183" s="3"/>
      <c r="H183" s="1"/>
    </row>
    <row r="184" spans="2:8" s="79" customFormat="1" ht="15.75" x14ac:dyDescent="0.2">
      <c r="B184" s="76"/>
      <c r="C184" s="76"/>
      <c r="D184" s="2"/>
      <c r="E184" s="2"/>
      <c r="F184" s="2"/>
      <c r="G184" s="3"/>
      <c r="H184" s="1"/>
    </row>
    <row r="185" spans="2:8" s="79" customFormat="1" ht="15.75" x14ac:dyDescent="0.2">
      <c r="B185" s="76"/>
      <c r="C185" s="76"/>
      <c r="D185" s="2"/>
      <c r="E185" s="2"/>
      <c r="F185" s="2"/>
      <c r="G185" s="3"/>
      <c r="H185" s="1"/>
    </row>
    <row r="186" spans="2:8" s="79" customFormat="1" ht="15.75" x14ac:dyDescent="0.2">
      <c r="B186" s="76"/>
      <c r="C186" s="76"/>
      <c r="D186" s="2"/>
      <c r="E186" s="2"/>
      <c r="F186" s="2"/>
      <c r="G186" s="3"/>
      <c r="H186" s="1"/>
    </row>
    <row r="187" spans="2:8" s="79" customFormat="1" ht="15.75" x14ac:dyDescent="0.2">
      <c r="B187" s="76"/>
      <c r="C187" s="76"/>
      <c r="D187" s="2"/>
      <c r="E187" s="2"/>
      <c r="F187" s="2"/>
      <c r="G187" s="3"/>
      <c r="H187" s="1"/>
    </row>
    <row r="188" spans="2:8" s="79" customFormat="1" ht="15.75" x14ac:dyDescent="0.2">
      <c r="B188" s="76"/>
      <c r="C188" s="76"/>
      <c r="D188" s="2"/>
      <c r="E188" s="2"/>
      <c r="F188" s="2"/>
      <c r="G188" s="3"/>
      <c r="H188" s="1"/>
    </row>
    <row r="189" spans="2:8" s="79" customFormat="1" ht="15.75" x14ac:dyDescent="0.2">
      <c r="B189" s="76"/>
      <c r="C189" s="76"/>
      <c r="D189" s="2"/>
      <c r="E189" s="2"/>
      <c r="F189" s="2"/>
      <c r="G189" s="3"/>
      <c r="H189" s="1"/>
    </row>
    <row r="190" spans="2:8" s="79" customFormat="1" ht="15.75" x14ac:dyDescent="0.2">
      <c r="B190" s="76"/>
      <c r="C190" s="76"/>
      <c r="D190" s="2"/>
      <c r="E190" s="2"/>
      <c r="F190" s="2"/>
      <c r="G190" s="3"/>
      <c r="H190" s="1"/>
    </row>
    <row r="191" spans="2:8" s="79" customFormat="1" ht="15.75" x14ac:dyDescent="0.2">
      <c r="B191" s="76"/>
      <c r="C191" s="76"/>
      <c r="D191" s="2"/>
      <c r="E191" s="2"/>
      <c r="F191" s="2"/>
      <c r="G191" s="3"/>
      <c r="H191" s="1"/>
    </row>
    <row r="192" spans="2:8" s="79" customFormat="1" ht="15.75" x14ac:dyDescent="0.2">
      <c r="B192" s="76"/>
      <c r="C192" s="76"/>
      <c r="D192" s="2"/>
      <c r="E192" s="2"/>
      <c r="F192" s="2"/>
      <c r="G192" s="3"/>
      <c r="H192" s="1"/>
    </row>
    <row r="193" spans="2:8" s="79" customFormat="1" ht="15.75" x14ac:dyDescent="0.2">
      <c r="B193" s="76"/>
      <c r="C193" s="76"/>
      <c r="D193" s="2"/>
      <c r="E193" s="2"/>
      <c r="F193" s="2"/>
      <c r="G193" s="3"/>
      <c r="H193" s="1"/>
    </row>
    <row r="194" spans="2:8" s="79" customFormat="1" ht="15.75" x14ac:dyDescent="0.2">
      <c r="B194" s="76"/>
      <c r="C194" s="76"/>
      <c r="D194" s="2"/>
      <c r="E194" s="2"/>
      <c r="F194" s="2"/>
      <c r="G194" s="3"/>
      <c r="H194" s="1"/>
    </row>
    <row r="195" spans="2:8" s="79" customFormat="1" ht="15.75" x14ac:dyDescent="0.2">
      <c r="B195" s="76"/>
      <c r="C195" s="76"/>
      <c r="D195" s="2"/>
      <c r="E195" s="2"/>
      <c r="F195" s="2"/>
      <c r="G195" s="3"/>
      <c r="H195" s="1"/>
    </row>
    <row r="196" spans="2:8" s="79" customFormat="1" ht="15.75" x14ac:dyDescent="0.2">
      <c r="B196" s="76"/>
      <c r="C196" s="76"/>
      <c r="D196" s="2"/>
      <c r="E196" s="2"/>
      <c r="F196" s="2"/>
      <c r="G196" s="3"/>
      <c r="H196" s="1"/>
    </row>
    <row r="197" spans="2:8" s="79" customFormat="1" ht="15.75" x14ac:dyDescent="0.2">
      <c r="B197" s="76"/>
      <c r="C197" s="76"/>
      <c r="D197" s="2"/>
      <c r="E197" s="2"/>
      <c r="F197" s="2"/>
      <c r="G197" s="3"/>
      <c r="H197" s="1"/>
    </row>
    <row r="198" spans="2:8" s="79" customFormat="1" ht="15.75" x14ac:dyDescent="0.2">
      <c r="B198" s="76"/>
      <c r="C198" s="76"/>
      <c r="D198" s="2"/>
      <c r="E198" s="2"/>
      <c r="F198" s="2"/>
      <c r="G198" s="3"/>
      <c r="H198" s="1"/>
    </row>
    <row r="199" spans="2:8" s="79" customFormat="1" ht="15.75" x14ac:dyDescent="0.2">
      <c r="B199" s="76"/>
      <c r="C199" s="76"/>
      <c r="D199" s="2"/>
      <c r="E199" s="2"/>
      <c r="F199" s="2"/>
      <c r="G199" s="3"/>
      <c r="H199" s="1"/>
    </row>
    <row r="200" spans="2:8" s="79" customFormat="1" ht="15.75" x14ac:dyDescent="0.2">
      <c r="B200" s="76"/>
      <c r="C200" s="76"/>
      <c r="D200" s="2"/>
      <c r="E200" s="2"/>
      <c r="F200" s="2"/>
      <c r="G200" s="3"/>
      <c r="H200" s="1"/>
    </row>
    <row r="201" spans="2:8" s="79" customFormat="1" ht="15.75" x14ac:dyDescent="0.2">
      <c r="B201" s="76"/>
      <c r="C201" s="2"/>
      <c r="D201" s="2"/>
      <c r="E201" s="2"/>
      <c r="F201" s="2"/>
      <c r="G201" s="3"/>
      <c r="H201" s="1"/>
    </row>
    <row r="202" spans="2:8" s="79" customFormat="1" ht="15.75" x14ac:dyDescent="0.2">
      <c r="B202" s="76"/>
      <c r="C202" s="2"/>
      <c r="D202" s="2"/>
      <c r="E202" s="2"/>
      <c r="F202" s="2"/>
      <c r="G202" s="3"/>
      <c r="H202" s="1"/>
    </row>
    <row r="203" spans="2:8" s="79" customFormat="1" ht="15.75" x14ac:dyDescent="0.2">
      <c r="B203" s="76"/>
      <c r="C203" s="2"/>
      <c r="D203" s="2"/>
      <c r="E203" s="2"/>
      <c r="F203" s="2"/>
      <c r="G203" s="3"/>
      <c r="H203" s="1"/>
    </row>
    <row r="204" spans="2:8" s="79" customFormat="1" ht="15.75" x14ac:dyDescent="0.2">
      <c r="B204" s="76"/>
      <c r="C204" s="2"/>
      <c r="D204" s="2"/>
      <c r="E204" s="2"/>
      <c r="F204" s="2"/>
      <c r="G204" s="3"/>
      <c r="H204" s="1"/>
    </row>
    <row r="205" spans="2:8" s="79" customFormat="1" ht="15.75" x14ac:dyDescent="0.2">
      <c r="B205" s="76"/>
      <c r="C205" s="2"/>
      <c r="D205" s="2"/>
      <c r="E205" s="2"/>
      <c r="F205" s="2"/>
      <c r="G205" s="3"/>
      <c r="H205" s="1"/>
    </row>
    <row r="206" spans="2:8" s="79" customFormat="1" ht="15.75" x14ac:dyDescent="0.2">
      <c r="B206" s="76"/>
      <c r="C206" s="2"/>
      <c r="D206" s="2"/>
      <c r="E206" s="2"/>
      <c r="F206" s="2"/>
      <c r="G206" s="3"/>
      <c r="H206" s="1"/>
    </row>
    <row r="207" spans="2:8" s="79" customFormat="1" ht="15.75" x14ac:dyDescent="0.2">
      <c r="B207" s="76"/>
      <c r="C207" s="2"/>
      <c r="D207" s="2"/>
      <c r="E207" s="2"/>
      <c r="F207" s="2"/>
      <c r="G207" s="3"/>
      <c r="H207" s="1"/>
    </row>
    <row r="208" spans="2:8" s="79" customFormat="1" ht="15.75" x14ac:dyDescent="0.2">
      <c r="B208" s="76"/>
      <c r="C208" s="2"/>
      <c r="D208" s="2"/>
      <c r="E208" s="2"/>
      <c r="F208" s="2"/>
      <c r="G208" s="3"/>
      <c r="H208" s="1"/>
    </row>
    <row r="209" spans="2:8" s="79" customFormat="1" ht="15.75" x14ac:dyDescent="0.2">
      <c r="B209" s="76"/>
      <c r="C209" s="2"/>
      <c r="D209" s="2"/>
      <c r="E209" s="2"/>
      <c r="F209" s="2"/>
      <c r="G209" s="3"/>
      <c r="H209" s="1"/>
    </row>
    <row r="210" spans="2:8" s="79" customFormat="1" ht="15.75" x14ac:dyDescent="0.2">
      <c r="B210" s="76"/>
      <c r="C210" s="2"/>
      <c r="D210" s="2"/>
      <c r="E210" s="2"/>
      <c r="F210" s="2"/>
      <c r="G210" s="3"/>
      <c r="H210" s="1"/>
    </row>
    <row r="211" spans="2:8" s="79" customFormat="1" ht="15.75" x14ac:dyDescent="0.2">
      <c r="B211" s="76"/>
      <c r="C211" s="2"/>
      <c r="D211" s="2"/>
      <c r="E211" s="2"/>
      <c r="F211" s="2"/>
      <c r="G211" s="3"/>
      <c r="H211" s="1"/>
    </row>
    <row r="212" spans="2:8" s="79" customFormat="1" ht="15.75" x14ac:dyDescent="0.2">
      <c r="B212" s="76"/>
      <c r="C212" s="2"/>
      <c r="D212" s="2"/>
      <c r="E212" s="2"/>
      <c r="F212" s="2"/>
      <c r="G212" s="3"/>
      <c r="H212" s="1"/>
    </row>
    <row r="213" spans="2:8" s="79" customFormat="1" ht="15.75" x14ac:dyDescent="0.2">
      <c r="B213" s="76"/>
      <c r="C213" s="2"/>
      <c r="D213" s="2"/>
      <c r="E213" s="2"/>
      <c r="F213" s="2"/>
      <c r="G213" s="3"/>
      <c r="H213" s="1"/>
    </row>
    <row r="214" spans="2:8" s="79" customFormat="1" ht="15.75" x14ac:dyDescent="0.2">
      <c r="B214" s="76"/>
      <c r="C214" s="2"/>
      <c r="D214" s="2"/>
      <c r="E214" s="2"/>
      <c r="F214" s="2"/>
      <c r="G214" s="3"/>
      <c r="H214" s="1"/>
    </row>
    <row r="215" spans="2:8" s="79" customFormat="1" ht="15.75" x14ac:dyDescent="0.2">
      <c r="B215" s="76"/>
      <c r="C215" s="2"/>
      <c r="D215" s="2"/>
      <c r="E215" s="2"/>
      <c r="F215" s="2"/>
      <c r="G215" s="3"/>
      <c r="H215" s="1"/>
    </row>
    <row r="216" spans="2:8" s="79" customFormat="1" ht="15.75" x14ac:dyDescent="0.2">
      <c r="B216" s="76"/>
      <c r="C216" s="2"/>
      <c r="D216" s="2"/>
      <c r="E216" s="2"/>
      <c r="F216" s="2"/>
      <c r="G216" s="3"/>
      <c r="H216" s="1"/>
    </row>
    <row r="217" spans="2:8" s="79" customFormat="1" ht="15.75" x14ac:dyDescent="0.2">
      <c r="B217" s="76"/>
      <c r="C217" s="2"/>
      <c r="D217" s="2"/>
      <c r="E217" s="2"/>
      <c r="F217" s="2"/>
      <c r="G217" s="3"/>
      <c r="H217" s="1"/>
    </row>
    <row r="218" spans="2:8" s="79" customFormat="1" ht="15.75" x14ac:dyDescent="0.2">
      <c r="B218" s="76"/>
      <c r="C218" s="2"/>
      <c r="D218" s="2"/>
      <c r="E218" s="2"/>
      <c r="F218" s="2"/>
      <c r="G218" s="3"/>
      <c r="H218" s="1"/>
    </row>
    <row r="219" spans="2:8" s="79" customFormat="1" ht="15.75" x14ac:dyDescent="0.2">
      <c r="B219" s="76"/>
      <c r="C219" s="2"/>
      <c r="D219" s="2"/>
      <c r="E219" s="2"/>
      <c r="F219" s="2"/>
      <c r="G219" s="3"/>
      <c r="H219" s="1"/>
    </row>
    <row r="220" spans="2:8" s="79" customFormat="1" ht="15.75" x14ac:dyDescent="0.2">
      <c r="B220" s="76"/>
      <c r="C220" s="2"/>
      <c r="D220" s="2"/>
      <c r="E220" s="2"/>
      <c r="F220" s="2"/>
      <c r="G220" s="3"/>
      <c r="H220" s="1"/>
    </row>
    <row r="221" spans="2:8" s="79" customFormat="1" ht="15.75" x14ac:dyDescent="0.2">
      <c r="B221" s="76"/>
      <c r="C221" s="2"/>
      <c r="D221" s="2"/>
      <c r="E221" s="2"/>
      <c r="F221" s="2"/>
      <c r="G221" s="3"/>
      <c r="H221" s="1"/>
    </row>
    <row r="222" spans="2:8" s="79" customFormat="1" ht="15.75" x14ac:dyDescent="0.2">
      <c r="B222" s="76"/>
      <c r="C222" s="2"/>
      <c r="D222" s="2"/>
      <c r="E222" s="2"/>
      <c r="F222" s="2"/>
      <c r="G222" s="3"/>
      <c r="H222" s="1"/>
    </row>
    <row r="223" spans="2:8" s="79" customFormat="1" ht="15.75" x14ac:dyDescent="0.2">
      <c r="B223" s="76"/>
      <c r="C223" s="2"/>
      <c r="D223" s="2"/>
      <c r="E223" s="2"/>
      <c r="F223" s="2"/>
      <c r="G223" s="3"/>
      <c r="H223" s="1"/>
    </row>
    <row r="224" spans="2:8" s="79" customFormat="1" ht="15.75" x14ac:dyDescent="0.2">
      <c r="B224" s="76"/>
      <c r="C224" s="2"/>
      <c r="D224" s="2"/>
      <c r="E224" s="2"/>
      <c r="F224" s="2"/>
      <c r="G224" s="3"/>
      <c r="H224" s="1"/>
    </row>
    <row r="225" spans="2:8" s="79" customFormat="1" ht="15.75" x14ac:dyDescent="0.2">
      <c r="B225" s="76"/>
      <c r="C225" s="2"/>
      <c r="D225" s="2"/>
      <c r="E225" s="2"/>
      <c r="F225" s="2"/>
      <c r="G225" s="3"/>
      <c r="H225" s="1"/>
    </row>
    <row r="226" spans="2:8" s="79" customFormat="1" ht="15.75" x14ac:dyDescent="0.2">
      <c r="B226" s="76"/>
      <c r="C226" s="2"/>
      <c r="D226" s="2"/>
      <c r="E226" s="2"/>
      <c r="F226" s="2"/>
      <c r="G226" s="3"/>
      <c r="H226" s="1"/>
    </row>
    <row r="227" spans="2:8" s="79" customFormat="1" ht="15.75" x14ac:dyDescent="0.2">
      <c r="B227" s="76"/>
      <c r="C227" s="2"/>
      <c r="D227" s="2"/>
      <c r="E227" s="2"/>
      <c r="F227" s="2"/>
      <c r="G227" s="3"/>
      <c r="H227" s="1"/>
    </row>
    <row r="228" spans="2:8" s="79" customFormat="1" ht="15.75" x14ac:dyDescent="0.2">
      <c r="B228" s="76"/>
      <c r="C228" s="2"/>
      <c r="D228" s="2"/>
      <c r="E228" s="2"/>
      <c r="F228" s="2"/>
      <c r="G228" s="3"/>
      <c r="H228" s="1"/>
    </row>
    <row r="229" spans="2:8" s="79" customFormat="1" ht="15.75" x14ac:dyDescent="0.2">
      <c r="B229" s="76"/>
      <c r="C229" s="2"/>
      <c r="D229" s="2"/>
      <c r="E229" s="2"/>
      <c r="F229" s="2"/>
      <c r="G229" s="3"/>
      <c r="H229" s="1"/>
    </row>
    <row r="230" spans="2:8" s="79" customFormat="1" ht="15.75" x14ac:dyDescent="0.2">
      <c r="B230" s="76"/>
      <c r="C230" s="2"/>
      <c r="D230" s="2"/>
      <c r="E230" s="2"/>
      <c r="F230" s="2"/>
      <c r="G230" s="3"/>
      <c r="H230" s="1"/>
    </row>
    <row r="231" spans="2:8" s="79" customFormat="1" ht="15.75" x14ac:dyDescent="0.2">
      <c r="B231" s="76"/>
      <c r="C231" s="2"/>
      <c r="D231" s="2"/>
      <c r="E231" s="2"/>
      <c r="F231" s="2"/>
      <c r="G231" s="3"/>
      <c r="H231" s="1"/>
    </row>
    <row r="232" spans="2:8" s="79" customFormat="1" ht="15.75" x14ac:dyDescent="0.2">
      <c r="B232" s="76"/>
      <c r="C232" s="2"/>
      <c r="D232" s="2"/>
      <c r="E232" s="2"/>
      <c r="F232" s="2"/>
      <c r="G232" s="3"/>
      <c r="H232" s="1"/>
    </row>
    <row r="233" spans="2:8" s="79" customFormat="1" ht="15.75" x14ac:dyDescent="0.2">
      <c r="B233" s="76"/>
      <c r="C233" s="2"/>
      <c r="D233" s="2"/>
      <c r="E233" s="2"/>
      <c r="F233" s="2"/>
      <c r="G233" s="3"/>
      <c r="H233" s="1"/>
    </row>
    <row r="234" spans="2:8" s="79" customFormat="1" ht="15.75" x14ac:dyDescent="0.2">
      <c r="B234" s="76"/>
      <c r="C234" s="2"/>
      <c r="D234" s="2"/>
      <c r="E234" s="2"/>
      <c r="F234" s="2"/>
      <c r="G234" s="3"/>
      <c r="H234" s="1"/>
    </row>
    <row r="235" spans="2:8" s="79" customFormat="1" ht="15.75" x14ac:dyDescent="0.2">
      <c r="B235" s="76"/>
      <c r="C235" s="2"/>
      <c r="D235" s="2"/>
      <c r="E235" s="2"/>
      <c r="F235" s="2"/>
      <c r="G235" s="3"/>
      <c r="H235" s="1"/>
    </row>
    <row r="236" spans="2:8" s="79" customFormat="1" ht="15.75" x14ac:dyDescent="0.2">
      <c r="B236" s="76"/>
      <c r="C236" s="2"/>
      <c r="D236" s="2"/>
      <c r="E236" s="2"/>
      <c r="F236" s="2"/>
      <c r="G236" s="3"/>
      <c r="H236" s="1"/>
    </row>
    <row r="237" spans="2:8" s="79" customFormat="1" ht="15.75" x14ac:dyDescent="0.2">
      <c r="B237" s="76"/>
      <c r="C237" s="2"/>
      <c r="D237" s="2"/>
      <c r="E237" s="2"/>
      <c r="F237" s="2"/>
      <c r="G237" s="3"/>
      <c r="H237" s="1"/>
    </row>
    <row r="238" spans="2:8" s="79" customFormat="1" ht="15.75" x14ac:dyDescent="0.2">
      <c r="B238" s="76"/>
      <c r="C238" s="2"/>
      <c r="D238" s="2"/>
      <c r="E238" s="2"/>
      <c r="F238" s="2"/>
      <c r="G238" s="3"/>
      <c r="H238" s="1"/>
    </row>
    <row r="239" spans="2:8" s="79" customFormat="1" ht="15.75" x14ac:dyDescent="0.2">
      <c r="B239" s="76"/>
      <c r="C239" s="2"/>
      <c r="D239" s="2"/>
      <c r="E239" s="2"/>
      <c r="F239" s="2"/>
      <c r="G239" s="3"/>
      <c r="H239" s="1"/>
    </row>
    <row r="240" spans="2:8" s="79" customFormat="1" ht="15.75" x14ac:dyDescent="0.2">
      <c r="B240" s="76"/>
      <c r="C240" s="2"/>
      <c r="D240" s="2"/>
      <c r="E240" s="2"/>
      <c r="F240" s="2"/>
      <c r="G240" s="3"/>
      <c r="H240" s="1"/>
    </row>
    <row r="241" spans="2:8" s="79" customFormat="1" ht="15.75" x14ac:dyDescent="0.2">
      <c r="B241" s="76"/>
      <c r="C241" s="2"/>
      <c r="D241" s="2"/>
      <c r="E241" s="2"/>
      <c r="F241" s="2"/>
      <c r="G241" s="3"/>
      <c r="H241" s="1"/>
    </row>
    <row r="242" spans="2:8" s="79" customFormat="1" ht="15.75" x14ac:dyDescent="0.2">
      <c r="B242" s="76"/>
      <c r="C242" s="2"/>
      <c r="D242" s="2"/>
      <c r="E242" s="2"/>
      <c r="F242" s="2"/>
      <c r="G242" s="3"/>
      <c r="H242" s="1"/>
    </row>
    <row r="243" spans="2:8" s="79" customFormat="1" ht="15.75" x14ac:dyDescent="0.2">
      <c r="B243" s="76"/>
      <c r="C243" s="2"/>
      <c r="D243" s="2"/>
      <c r="E243" s="2"/>
      <c r="F243" s="2"/>
      <c r="G243" s="3"/>
      <c r="H243" s="1"/>
    </row>
    <row r="244" spans="2:8" s="79" customFormat="1" ht="15.75" x14ac:dyDescent="0.2">
      <c r="B244" s="76"/>
      <c r="C244" s="2"/>
      <c r="D244" s="2"/>
      <c r="E244" s="2"/>
      <c r="F244" s="2"/>
      <c r="G244" s="3"/>
      <c r="H244" s="1"/>
    </row>
    <row r="245" spans="2:8" s="79" customFormat="1" ht="15.75" x14ac:dyDescent="0.2">
      <c r="B245" s="76"/>
      <c r="C245" s="2"/>
      <c r="D245" s="2"/>
      <c r="E245" s="2"/>
      <c r="F245" s="2"/>
      <c r="G245" s="3"/>
      <c r="H245" s="1"/>
    </row>
    <row r="246" spans="2:8" s="79" customFormat="1" ht="15.75" x14ac:dyDescent="0.2">
      <c r="B246" s="76"/>
      <c r="C246" s="2"/>
      <c r="D246" s="2"/>
      <c r="E246" s="2"/>
      <c r="F246" s="2"/>
      <c r="G246" s="3"/>
      <c r="H246" s="1"/>
    </row>
    <row r="247" spans="2:8" s="79" customFormat="1" ht="15.75" x14ac:dyDescent="0.2">
      <c r="B247" s="76"/>
      <c r="C247" s="2"/>
      <c r="D247" s="2"/>
      <c r="E247" s="2"/>
      <c r="F247" s="2"/>
      <c r="G247" s="3"/>
      <c r="H247" s="1"/>
    </row>
    <row r="248" spans="2:8" s="79" customFormat="1" ht="15.75" x14ac:dyDescent="0.2">
      <c r="B248" s="76"/>
      <c r="C248" s="2"/>
      <c r="D248" s="2"/>
      <c r="E248" s="2"/>
      <c r="F248" s="2"/>
      <c r="G248" s="3"/>
      <c r="H248" s="1"/>
    </row>
    <row r="249" spans="2:8" s="79" customFormat="1" ht="15.75" x14ac:dyDescent="0.2">
      <c r="B249" s="76"/>
      <c r="C249" s="2"/>
      <c r="D249" s="2"/>
      <c r="E249" s="2"/>
      <c r="F249" s="2"/>
      <c r="G249" s="3"/>
      <c r="H249" s="1"/>
    </row>
    <row r="250" spans="2:8" s="79" customFormat="1" ht="15.75" x14ac:dyDescent="0.2">
      <c r="B250" s="76"/>
      <c r="C250" s="2"/>
      <c r="D250" s="2"/>
      <c r="E250" s="2"/>
      <c r="F250" s="2"/>
      <c r="G250" s="3"/>
      <c r="H250" s="1"/>
    </row>
    <row r="251" spans="2:8" s="79" customFormat="1" ht="15.75" x14ac:dyDescent="0.2">
      <c r="B251" s="76"/>
      <c r="C251" s="2"/>
      <c r="D251" s="2"/>
      <c r="E251" s="2"/>
      <c r="F251" s="2"/>
      <c r="G251" s="3"/>
      <c r="H251" s="1"/>
    </row>
    <row r="252" spans="2:8" s="79" customFormat="1" ht="15.75" x14ac:dyDescent="0.2">
      <c r="B252" s="76"/>
      <c r="C252" s="2"/>
      <c r="D252" s="2"/>
      <c r="E252" s="2"/>
      <c r="F252" s="2"/>
      <c r="G252" s="3"/>
      <c r="H252" s="1"/>
    </row>
    <row r="253" spans="2:8" s="79" customFormat="1" ht="15.75" x14ac:dyDescent="0.2">
      <c r="B253" s="76"/>
      <c r="C253" s="2"/>
      <c r="D253" s="2"/>
      <c r="E253" s="2"/>
      <c r="F253" s="2"/>
      <c r="G253" s="3"/>
      <c r="H253" s="1"/>
    </row>
    <row r="254" spans="2:8" s="79" customFormat="1" ht="15.75" x14ac:dyDescent="0.2">
      <c r="B254" s="76"/>
      <c r="C254" s="2"/>
      <c r="D254" s="2"/>
      <c r="E254" s="2"/>
      <c r="F254" s="2"/>
      <c r="G254" s="3"/>
      <c r="H254" s="1"/>
    </row>
    <row r="255" spans="2:8" s="79" customFormat="1" ht="15.75" x14ac:dyDescent="0.2">
      <c r="B255" s="76"/>
      <c r="C255" s="2"/>
      <c r="D255" s="2"/>
      <c r="E255" s="2"/>
      <c r="F255" s="2"/>
      <c r="G255" s="3"/>
      <c r="H255" s="1"/>
    </row>
    <row r="256" spans="2:8" s="79" customFormat="1" ht="15.75" x14ac:dyDescent="0.2">
      <c r="B256" s="76"/>
      <c r="C256" s="2"/>
      <c r="D256" s="2"/>
      <c r="E256" s="2"/>
      <c r="F256" s="2"/>
      <c r="G256" s="3"/>
      <c r="H256" s="1"/>
    </row>
    <row r="257" spans="2:8" s="79" customFormat="1" ht="15.75" x14ac:dyDescent="0.2">
      <c r="B257" s="76"/>
      <c r="C257" s="2"/>
      <c r="D257" s="2"/>
      <c r="E257" s="2"/>
      <c r="F257" s="2"/>
      <c r="G257" s="3"/>
      <c r="H257" s="1"/>
    </row>
    <row r="258" spans="2:8" s="79" customFormat="1" ht="15.75" x14ac:dyDescent="0.2">
      <c r="B258" s="76"/>
      <c r="C258" s="2"/>
      <c r="D258" s="2"/>
      <c r="E258" s="2"/>
      <c r="F258" s="2"/>
      <c r="G258" s="3"/>
      <c r="H258" s="1"/>
    </row>
    <row r="259" spans="2:8" s="79" customFormat="1" ht="15.75" x14ac:dyDescent="0.2">
      <c r="B259" s="76"/>
      <c r="C259" s="2"/>
      <c r="D259" s="2"/>
      <c r="E259" s="2"/>
      <c r="F259" s="2"/>
      <c r="G259" s="3"/>
      <c r="H259" s="1"/>
    </row>
    <row r="260" spans="2:8" s="79" customFormat="1" ht="15.75" x14ac:dyDescent="0.2">
      <c r="B260" s="76"/>
      <c r="C260" s="2"/>
      <c r="D260" s="2"/>
      <c r="E260" s="2"/>
      <c r="F260" s="2"/>
      <c r="G260" s="3"/>
      <c r="H260" s="1"/>
    </row>
    <row r="261" spans="2:8" s="79" customFormat="1" ht="15.75" x14ac:dyDescent="0.2">
      <c r="B261" s="76"/>
      <c r="C261" s="2"/>
      <c r="D261" s="2"/>
      <c r="E261" s="2"/>
      <c r="F261" s="2"/>
      <c r="G261" s="3"/>
      <c r="H261" s="1"/>
    </row>
    <row r="262" spans="2:8" s="79" customFormat="1" ht="15.75" x14ac:dyDescent="0.2">
      <c r="B262" s="76"/>
      <c r="C262" s="2"/>
      <c r="D262" s="2"/>
      <c r="E262" s="2"/>
      <c r="F262" s="2"/>
      <c r="G262" s="3"/>
      <c r="H262" s="1"/>
    </row>
    <row r="263" spans="2:8" s="79" customFormat="1" ht="15.75" x14ac:dyDescent="0.2">
      <c r="B263" s="76"/>
      <c r="C263" s="2"/>
      <c r="D263" s="2"/>
      <c r="E263" s="2"/>
      <c r="F263" s="2"/>
      <c r="G263" s="3"/>
      <c r="H263" s="1"/>
    </row>
    <row r="264" spans="2:8" s="79" customFormat="1" ht="15.75" x14ac:dyDescent="0.2">
      <c r="B264" s="76"/>
      <c r="C264" s="2"/>
      <c r="D264" s="2"/>
      <c r="E264" s="2"/>
      <c r="F264" s="2"/>
      <c r="G264" s="3"/>
      <c r="H264" s="1"/>
    </row>
    <row r="265" spans="2:8" s="79" customFormat="1" ht="15.75" x14ac:dyDescent="0.2">
      <c r="B265" s="76"/>
      <c r="C265" s="2"/>
      <c r="D265" s="2"/>
      <c r="E265" s="2"/>
      <c r="F265" s="2"/>
      <c r="G265" s="3"/>
      <c r="H265" s="1"/>
    </row>
    <row r="266" spans="2:8" s="79" customFormat="1" ht="15.75" x14ac:dyDescent="0.2">
      <c r="B266" s="76"/>
      <c r="C266" s="2"/>
      <c r="D266" s="2"/>
      <c r="E266" s="2"/>
      <c r="F266" s="2"/>
      <c r="G266" s="3"/>
      <c r="H266" s="1"/>
    </row>
    <row r="267" spans="2:8" s="79" customFormat="1" ht="15.75" x14ac:dyDescent="0.2">
      <c r="B267" s="76"/>
      <c r="C267" s="2"/>
      <c r="D267" s="2"/>
      <c r="E267" s="2"/>
      <c r="F267" s="2"/>
      <c r="G267" s="3"/>
      <c r="H267" s="1"/>
    </row>
    <row r="268" spans="2:8" s="79" customFormat="1" ht="15.75" x14ac:dyDescent="0.2">
      <c r="B268" s="76"/>
      <c r="C268" s="2"/>
      <c r="D268" s="2"/>
      <c r="E268" s="2"/>
      <c r="F268" s="2"/>
      <c r="G268" s="3"/>
      <c r="H268" s="1"/>
    </row>
    <row r="269" spans="2:8" s="79" customFormat="1" ht="15.75" x14ac:dyDescent="0.2">
      <c r="B269" s="76"/>
      <c r="C269" s="2"/>
      <c r="D269" s="2"/>
      <c r="E269" s="2"/>
      <c r="F269" s="2"/>
      <c r="G269" s="3"/>
      <c r="H269" s="1"/>
    </row>
    <row r="270" spans="2:8" s="79" customFormat="1" ht="15.75" x14ac:dyDescent="0.2">
      <c r="B270" s="76"/>
      <c r="C270" s="2"/>
      <c r="D270" s="2"/>
      <c r="E270" s="2"/>
      <c r="F270" s="2"/>
      <c r="G270" s="3"/>
      <c r="H270" s="1"/>
    </row>
    <row r="271" spans="2:8" s="79" customFormat="1" ht="15.75" x14ac:dyDescent="0.2">
      <c r="B271" s="76"/>
      <c r="C271" s="2"/>
      <c r="D271" s="2"/>
      <c r="E271" s="2"/>
      <c r="F271" s="2"/>
      <c r="G271" s="3"/>
      <c r="H271" s="1"/>
    </row>
    <row r="272" spans="2:8" s="79" customFormat="1" ht="15.75" x14ac:dyDescent="0.2">
      <c r="B272" s="76"/>
      <c r="C272" s="2"/>
      <c r="D272" s="2"/>
      <c r="E272" s="2"/>
      <c r="F272" s="2"/>
      <c r="G272" s="3"/>
      <c r="H272" s="1"/>
    </row>
    <row r="273" spans="2:8" s="79" customFormat="1" ht="15.75" x14ac:dyDescent="0.2">
      <c r="B273" s="76"/>
      <c r="C273" s="2"/>
      <c r="D273" s="2"/>
      <c r="E273" s="2"/>
      <c r="F273" s="2"/>
      <c r="G273" s="3"/>
      <c r="H273" s="1"/>
    </row>
    <row r="274" spans="2:8" s="79" customFormat="1" ht="15.75" x14ac:dyDescent="0.2">
      <c r="B274" s="76"/>
      <c r="C274" s="2"/>
      <c r="D274" s="2"/>
      <c r="E274" s="2"/>
      <c r="F274" s="2"/>
      <c r="G274" s="3"/>
      <c r="H274" s="1"/>
    </row>
    <row r="275" spans="2:8" s="79" customFormat="1" ht="15.75" x14ac:dyDescent="0.2">
      <c r="B275" s="76"/>
      <c r="C275" s="2"/>
      <c r="D275" s="2"/>
      <c r="E275" s="2"/>
      <c r="F275" s="2"/>
      <c r="G275" s="3"/>
      <c r="H275" s="1"/>
    </row>
    <row r="276" spans="2:8" s="79" customFormat="1" ht="15.75" x14ac:dyDescent="0.2">
      <c r="B276" s="76"/>
      <c r="C276" s="2"/>
      <c r="D276" s="2"/>
      <c r="E276" s="2"/>
      <c r="F276" s="2"/>
      <c r="G276" s="3"/>
      <c r="H276" s="1"/>
    </row>
    <row r="277" spans="2:8" s="79" customFormat="1" ht="15.75" x14ac:dyDescent="0.2">
      <c r="B277" s="76"/>
      <c r="C277" s="2"/>
      <c r="D277" s="2"/>
      <c r="E277" s="2"/>
      <c r="F277" s="2"/>
      <c r="G277" s="3"/>
      <c r="H277" s="1"/>
    </row>
    <row r="278" spans="2:8" s="79" customFormat="1" ht="15.75" x14ac:dyDescent="0.2">
      <c r="B278" s="76"/>
      <c r="C278" s="2"/>
      <c r="D278" s="2"/>
      <c r="E278" s="2"/>
      <c r="F278" s="2"/>
      <c r="G278" s="3"/>
      <c r="H278" s="1"/>
    </row>
    <row r="279" spans="2:8" s="79" customFormat="1" ht="15.75" x14ac:dyDescent="0.2">
      <c r="B279" s="76"/>
      <c r="C279" s="2"/>
      <c r="D279" s="2"/>
      <c r="E279" s="2"/>
      <c r="F279" s="2"/>
      <c r="G279" s="3"/>
      <c r="H279" s="1"/>
    </row>
    <row r="280" spans="2:8" s="79" customFormat="1" ht="15.75" x14ac:dyDescent="0.2">
      <c r="B280" s="76"/>
      <c r="C280" s="2"/>
      <c r="D280" s="2"/>
      <c r="E280" s="2"/>
      <c r="F280" s="2"/>
      <c r="G280" s="3"/>
      <c r="H280" s="1"/>
    </row>
    <row r="281" spans="2:8" s="79" customFormat="1" ht="15.75" x14ac:dyDescent="0.2">
      <c r="B281" s="76"/>
      <c r="C281" s="2"/>
      <c r="D281" s="2"/>
      <c r="E281" s="2"/>
      <c r="F281" s="2"/>
      <c r="G281" s="3"/>
      <c r="H281" s="1"/>
    </row>
    <row r="282" spans="2:8" s="79" customFormat="1" ht="15.75" x14ac:dyDescent="0.2">
      <c r="B282" s="76"/>
      <c r="C282" s="2"/>
      <c r="D282" s="2"/>
      <c r="E282" s="2"/>
      <c r="F282" s="2"/>
      <c r="G282" s="3"/>
      <c r="H282" s="1"/>
    </row>
    <row r="283" spans="2:8" s="79" customFormat="1" ht="15.75" x14ac:dyDescent="0.2">
      <c r="B283" s="76"/>
      <c r="C283" s="2"/>
      <c r="D283" s="2"/>
      <c r="E283" s="2"/>
      <c r="F283" s="2"/>
      <c r="G283" s="3"/>
      <c r="H283" s="1"/>
    </row>
    <row r="284" spans="2:8" s="79" customFormat="1" ht="15.75" x14ac:dyDescent="0.2">
      <c r="B284" s="76"/>
      <c r="C284" s="2"/>
      <c r="D284" s="2"/>
      <c r="E284" s="2"/>
      <c r="F284" s="2"/>
      <c r="G284" s="3"/>
      <c r="H284" s="1"/>
    </row>
    <row r="285" spans="2:8" s="79" customFormat="1" ht="15.75" x14ac:dyDescent="0.2">
      <c r="B285" s="76"/>
      <c r="C285" s="2"/>
      <c r="D285" s="2"/>
      <c r="E285" s="2"/>
      <c r="F285" s="2"/>
      <c r="G285" s="3"/>
      <c r="H285" s="1"/>
    </row>
    <row r="286" spans="2:8" s="79" customFormat="1" ht="15.75" x14ac:dyDescent="0.2">
      <c r="B286" s="76"/>
      <c r="C286" s="2"/>
      <c r="D286" s="2"/>
      <c r="E286" s="2"/>
      <c r="F286" s="2"/>
      <c r="G286" s="3"/>
      <c r="H286" s="1"/>
    </row>
    <row r="287" spans="2:8" s="79" customFormat="1" ht="15.75" x14ac:dyDescent="0.2">
      <c r="B287" s="76"/>
      <c r="C287" s="2"/>
      <c r="D287" s="2"/>
      <c r="E287" s="2"/>
      <c r="F287" s="2"/>
      <c r="G287" s="3"/>
      <c r="H287" s="1"/>
    </row>
    <row r="288" spans="2:8" s="79" customFormat="1" ht="15.75" x14ac:dyDescent="0.2">
      <c r="B288" s="76"/>
      <c r="C288" s="2"/>
      <c r="D288" s="2"/>
      <c r="E288" s="2"/>
      <c r="F288" s="2"/>
      <c r="G288" s="3"/>
      <c r="H288" s="1"/>
    </row>
    <row r="289" spans="2:8" s="79" customFormat="1" ht="15.75" x14ac:dyDescent="0.2">
      <c r="B289" s="76"/>
      <c r="C289" s="2"/>
      <c r="D289" s="2"/>
      <c r="E289" s="2"/>
      <c r="F289" s="2"/>
      <c r="G289" s="3"/>
      <c r="H289" s="1"/>
    </row>
    <row r="290" spans="2:8" s="79" customFormat="1" ht="15.75" x14ac:dyDescent="0.2">
      <c r="B290" s="76"/>
      <c r="C290" s="2"/>
      <c r="D290" s="2"/>
      <c r="E290" s="2"/>
      <c r="F290" s="2"/>
      <c r="G290" s="3"/>
      <c r="H290" s="1"/>
    </row>
    <row r="291" spans="2:8" s="79" customFormat="1" ht="15.75" x14ac:dyDescent="0.2">
      <c r="B291" s="76"/>
      <c r="C291" s="2"/>
      <c r="D291" s="2"/>
      <c r="E291" s="2"/>
      <c r="F291" s="2"/>
      <c r="G291" s="3"/>
      <c r="H291" s="1"/>
    </row>
    <row r="292" spans="2:8" s="79" customFormat="1" ht="15.75" x14ac:dyDescent="0.2">
      <c r="B292" s="76"/>
      <c r="C292" s="2"/>
      <c r="D292" s="2"/>
      <c r="E292" s="2"/>
      <c r="F292" s="2"/>
      <c r="G292" s="3"/>
      <c r="H292" s="1"/>
    </row>
    <row r="293" spans="2:8" s="79" customFormat="1" ht="15.75" x14ac:dyDescent="0.2">
      <c r="B293" s="76"/>
      <c r="C293" s="2"/>
      <c r="D293" s="2"/>
      <c r="E293" s="2"/>
      <c r="F293" s="2"/>
      <c r="G293" s="3"/>
      <c r="H293" s="1"/>
    </row>
    <row r="298" spans="2:8" x14ac:dyDescent="0.2">
      <c r="B298" s="1"/>
      <c r="C298" s="1"/>
      <c r="D298" s="1"/>
      <c r="E298" s="1"/>
      <c r="F298" s="1"/>
      <c r="G298" s="1"/>
    </row>
    <row r="299" spans="2:8" x14ac:dyDescent="0.2">
      <c r="B299" s="1"/>
      <c r="C299" s="1"/>
      <c r="D299" s="1"/>
      <c r="E299" s="1"/>
      <c r="F299" s="1"/>
      <c r="G299" s="1"/>
    </row>
    <row r="300" spans="2:8" x14ac:dyDescent="0.2">
      <c r="B300" s="1"/>
      <c r="C300" s="1"/>
      <c r="D300" s="1"/>
      <c r="E300" s="1"/>
      <c r="F300" s="1"/>
      <c r="G300" s="1"/>
    </row>
    <row r="301" spans="2:8" x14ac:dyDescent="0.2">
      <c r="B301" s="1"/>
      <c r="C301" s="1"/>
      <c r="D301" s="1"/>
      <c r="E301" s="1"/>
      <c r="F301" s="1"/>
      <c r="G301" s="1"/>
    </row>
    <row r="302" spans="2:8" x14ac:dyDescent="0.2">
      <c r="B302" s="1"/>
      <c r="C302" s="1"/>
      <c r="D302" s="1"/>
      <c r="E302" s="1"/>
      <c r="F302" s="1"/>
      <c r="G302" s="1"/>
    </row>
    <row r="303" spans="2:8" x14ac:dyDescent="0.2">
      <c r="B303" s="1"/>
      <c r="C303" s="1"/>
      <c r="D303" s="1"/>
      <c r="E303" s="1"/>
      <c r="F303" s="1"/>
      <c r="G303" s="1"/>
    </row>
    <row r="304" spans="2:8" x14ac:dyDescent="0.2">
      <c r="B304" s="1"/>
      <c r="C304" s="1"/>
      <c r="D304" s="1"/>
      <c r="E304" s="1"/>
      <c r="F304" s="1"/>
      <c r="G304" s="1"/>
    </row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</sheetData>
  <mergeCells count="17">
    <mergeCell ref="H92:H93"/>
    <mergeCell ref="H94:H95"/>
    <mergeCell ref="C122:G122"/>
    <mergeCell ref="C94:C95"/>
    <mergeCell ref="D94:G95"/>
    <mergeCell ref="B89:G89"/>
    <mergeCell ref="C92:C93"/>
    <mergeCell ref="D92:G93"/>
    <mergeCell ref="C3:G3"/>
    <mergeCell ref="C96:G96"/>
    <mergeCell ref="C101:G101"/>
    <mergeCell ref="C110:G110"/>
    <mergeCell ref="B112:G112"/>
    <mergeCell ref="C87:G87"/>
    <mergeCell ref="C6:G6"/>
    <mergeCell ref="C8:G8"/>
    <mergeCell ref="C37:G37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Camilli</dc:creator>
  <cp:lastModifiedBy>Anna Camilli</cp:lastModifiedBy>
  <cp:lastPrinted>2022-01-04T14:58:48Z</cp:lastPrinted>
  <dcterms:created xsi:type="dcterms:W3CDTF">2019-12-12T08:23:51Z</dcterms:created>
  <dcterms:modified xsi:type="dcterms:W3CDTF">2022-01-04T14:58:56Z</dcterms:modified>
</cp:coreProperties>
</file>