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2025\BEP 2025\"/>
    </mc:Choice>
  </mc:AlternateContent>
  <bookViews>
    <workbookView xWindow="0" yWindow="0" windowWidth="16380" windowHeight="8190" tabRatio="500"/>
  </bookViews>
  <sheets>
    <sheet name="CE 2024" sheetId="1" r:id="rId1"/>
  </sheets>
  <definedNames>
    <definedName name="_xlnm.Print_Area" localSheetId="0">'CE 2024'!$A$1:$H$119</definedName>
    <definedName name="_xlnm.Print_Titles" localSheetId="0">'CE 2024'!$3:$4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10" i="1" l="1"/>
  <c r="H117" i="1" s="1"/>
  <c r="H102" i="1"/>
  <c r="H99" i="1"/>
  <c r="H91" i="1"/>
  <c r="H77" i="1"/>
  <c r="H74" i="1"/>
  <c r="H69" i="1"/>
  <c r="H62" i="1"/>
  <c r="H56" i="1"/>
  <c r="H38" i="1"/>
  <c r="H35" i="1"/>
  <c r="H23" i="1"/>
  <c r="H15" i="1"/>
  <c r="H8" i="1"/>
  <c r="H6" i="1" s="1"/>
  <c r="H105" i="1" l="1"/>
  <c r="H82" i="1"/>
  <c r="H32" i="1"/>
  <c r="H84" i="1" l="1"/>
  <c r="H107" i="1" l="1"/>
  <c r="H119" i="1" s="1"/>
</calcChain>
</file>

<file path=xl/sharedStrings.xml><?xml version="1.0" encoding="utf-8"?>
<sst xmlns="http://schemas.openxmlformats.org/spreadsheetml/2006/main" count="310" uniqueCount="243">
  <si>
    <t>CONTO  ECONOMICO</t>
  </si>
  <si>
    <t>AZIENDA OSPEDALIERA UNIVERSITARIA INTEGRATA - VERONA</t>
  </si>
  <si>
    <t>SCHEMA DI BILANCIO</t>
  </si>
  <si>
    <t>Decreto interministeriale 20 marzo 2013</t>
  </si>
  <si>
    <t>AZ9999 (Totale valore della produzione (A))</t>
  </si>
  <si>
    <t>A)</t>
  </si>
  <si>
    <t>VALORE DELLA PRODUZIONE</t>
  </si>
  <si>
    <t>AA0010 (A.1)  Contributi in c/esercizio)</t>
  </si>
  <si>
    <t>1)</t>
  </si>
  <si>
    <t>Contributi in c/esercizio</t>
  </si>
  <si>
    <t>AA0020 (A.1.A)  Contributi da Regione o Prov. Aut. per quota F.S. regionale)</t>
  </si>
  <si>
    <t>a)</t>
  </si>
  <si>
    <t>Contributi in c/esercizio - da Regione o Provincia Autonoma per quota F.S. regionale</t>
  </si>
  <si>
    <t>AA0050 (A.1.B)  Contributi c/esercizio (extra fondo))</t>
  </si>
  <si>
    <t>b)</t>
  </si>
  <si>
    <t>Contributi in c/esercizio - extra fondo</t>
  </si>
  <si>
    <t>AA0070 (A.1.B.1.1)  Contributi da Regione o Prov. Aut. (extra fondo) vincolati)</t>
  </si>
  <si>
    <t>Contributi da Regione o Prov. Aut. (extra fondo) - vincolati</t>
  </si>
  <si>
    <t>AA0080 (A.1.B.1.2)  Contributi da Regione o Prov. Aut. (extra fondo) - Risorse aggiuntive da bilancio regionale a titolo di copertura LEA)</t>
  </si>
  <si>
    <t>2)</t>
  </si>
  <si>
    <t>Contributi da Regione o Prov. Aut. (extra fondo) - Risorse aggiuntive da bilancio a titolo di copertura LEA</t>
  </si>
  <si>
    <t>AA0090 (A.1.B.1.3)  Contributi da Regione o Prov. Aut. (extra fondo) - Risorse aggiuntive da bilancio regionale a titolo di copertura extra LEA)</t>
  </si>
  <si>
    <t>3)</t>
  </si>
  <si>
    <t>Contributi da Regione o Prov. Aut. (extra fondo) - Risorse aggiuntive da bilancio a titolo di copertura extra LEA</t>
  </si>
  <si>
    <t>AA0100 (A.1.B.1.4)  Contributi da Regione o Prov. Aut. (extra fondo) - Altro)</t>
  </si>
  <si>
    <t>4)</t>
  </si>
  <si>
    <t>Contributi da Regione o Prov. Aut. (extra fondo) - altro</t>
  </si>
  <si>
    <t>AA0110 (A.1.B.2)  Contributi da Aziende sanitarie pubbliche della Regione o Prov. Aut. (extra fondo))</t>
  </si>
  <si>
    <t>5)</t>
  </si>
  <si>
    <t>Contributi da aziende sanitarie pubbliche (extra fondo)</t>
  </si>
  <si>
    <t>AA0140 (A.1.B.3)  Contributi da altri soggetti pubblici (extra fondo))</t>
  </si>
  <si>
    <t>6)</t>
  </si>
  <si>
    <t>Contributi da altri soggetti pubblici</t>
  </si>
  <si>
    <t>AA0180 (A.1.C)  Contributi c/esercizio per ricerca)</t>
  </si>
  <si>
    <t>c)</t>
  </si>
  <si>
    <t>Contributi in c/esercizio - per ricerca</t>
  </si>
  <si>
    <t>AA0190 (A.1.C.1)  Contributi da Ministero della Salute per ricerca corrente)</t>
  </si>
  <si>
    <t>da Ministero della Salute per ricerca corrente</t>
  </si>
  <si>
    <t>AA0200 (A.1.C.2)  Contributi da Ministero della Salute per ricerca finalizzata)</t>
  </si>
  <si>
    <t>da Ministero della Salute per ricerca finalizzata</t>
  </si>
  <si>
    <t>AA0210 (A.1.C.3)  Contributi da Regione ed altri soggetti pubblici per ricerca)</t>
  </si>
  <si>
    <t>da Regione e altri soggetti pubblici</t>
  </si>
  <si>
    <t>AA0220 (A.1.C.4)  Contributi da privati per ricerca)</t>
  </si>
  <si>
    <t>da privati</t>
  </si>
  <si>
    <t>AA0230 (A.1.D)  Contributi c/esercizio da privati)</t>
  </si>
  <si>
    <t>d)</t>
  </si>
  <si>
    <t>Contributi in c/esercizio - da privati</t>
  </si>
  <si>
    <t>AA0240 (A.2)  Rettifica contributi c/esercizio per destinazione ad investimenti)</t>
  </si>
  <si>
    <t>Rettifica contributi c/esercizio per destinazione ad investimenti</t>
  </si>
  <si>
    <t>AA0270 (A.3) Utilizzo fondi per quote inutilizzate contributi vincolati di esercizi precedenti)</t>
  </si>
  <si>
    <t>Utilizzo fondi per quote inutilizzate contributi vincolati di esercizi precedenti</t>
  </si>
  <si>
    <t>AA0320 (A.4)  Ricavi per prestazioni sanitarie e sociosanitarie a rilevanza sanitaria)</t>
  </si>
  <si>
    <t>Ricavi per prestazioni sanitarie e sociosanitarie a rilevanza sanitaria</t>
  </si>
  <si>
    <t>AA0340 (A.4.A.1)  Ricavi per prestaz. sanitarie  e sociosanitarie a rilevanza sanitaria erogate ad Aziende sanitarie pubbliche della Regione)</t>
  </si>
  <si>
    <t>Ricavi per prestazioni sanitarie e sociosanitarie - ad aziende sanitarie pubbliche</t>
  </si>
  <si>
    <t>AA0670 (A.4.D)  Ricavi per prestazioni sanitarie erogate in regime di intramoenia)</t>
  </si>
  <si>
    <t>Ricavi per prestazioni sanitarie e sociosanitarie - intramoenia</t>
  </si>
  <si>
    <t>AA0440 (A.4.A.2)   Ricavi per prestaz. sanitarie e sociosanitarie a rilevanza sanitaria erogate ad altri soggetti pubblici)</t>
  </si>
  <si>
    <t>Ricavi per prestazioni sanitarie e sociosanitarie - altro</t>
  </si>
  <si>
    <t>AA0750 (A.5) Concorsi, recuperi e rimborsi)</t>
  </si>
  <si>
    <t>Concorsi, recuperi e rimborsi</t>
  </si>
  <si>
    <t>AA0940 (A.6)  Compartecipazione alla spesa per prestazioni sanitarie (Ticket))</t>
  </si>
  <si>
    <t>Compartecipazione alla spesa per prestazioni sanitarie (Ticket)</t>
  </si>
  <si>
    <t>AA0980 (A.7)  Quota contributi c/capitale imputata all'esercizio)</t>
  </si>
  <si>
    <t>7)</t>
  </si>
  <si>
    <t>Quota contributi in c/capitale imputata nell'esercizio</t>
  </si>
  <si>
    <t>AA1050 (A.8)  Incrementi delle immobilizzazioni per lavori interni)</t>
  </si>
  <si>
    <t>8)</t>
  </si>
  <si>
    <t>Incrementi delle immobilizzazioni per lavori interni</t>
  </si>
  <si>
    <t>AA1060 (A.9) Altri ricavi e proventi)</t>
  </si>
  <si>
    <t>9)</t>
  </si>
  <si>
    <t>Altri ricavi e proventi</t>
  </si>
  <si>
    <t>Totale A)</t>
  </si>
  <si>
    <t>BZ9999 (Totale costi della produzione (B))</t>
  </si>
  <si>
    <t>B)</t>
  </si>
  <si>
    <t>COSTI DELLA PRODUZIONE</t>
  </si>
  <si>
    <t>BA0010 (B.1)  Acquisti di beni)</t>
  </si>
  <si>
    <t>Acquisti di beni</t>
  </si>
  <si>
    <t>BA0020 (B.1.A)  Acquisti di beni sanitari)</t>
  </si>
  <si>
    <t>Acquisti di beni sanitari</t>
  </si>
  <si>
    <t>BA0310 (B.1.B)  Acquisti di beni non sanitari)</t>
  </si>
  <si>
    <t>Acquisti di beni non sanitari</t>
  </si>
  <si>
    <t>BA0400 (B.2.A)   Acquisti servizi sanitari)</t>
  </si>
  <si>
    <t>Acquisti di servizi sanitari</t>
  </si>
  <si>
    <t>BA0410 (B.2.A.1)   Acquisti servizi sanitari per medicina di base)</t>
  </si>
  <si>
    <t>Acquisti di servizi sanitari - Medicina di base</t>
  </si>
  <si>
    <t>BA0490 (B.2.A.2)   Acquisti servizi sanitari per farmaceutica)</t>
  </si>
  <si>
    <t>Acquisti di servizi sanitari - Farmaceutica</t>
  </si>
  <si>
    <t>BA0530 (B.2.A.3)   Acquisti servizi sanitari per assistenza specialistica ambulatoriale)</t>
  </si>
  <si>
    <t>Acquisti di servizi sanitari per assitenza specialistica ambulatoriale</t>
  </si>
  <si>
    <t>BA0640 (B.2.A.4)   Acquisti servizi sanitari per assistenza riabilitativa)</t>
  </si>
  <si>
    <t>Acquisti di servizi sanitari per assistenza riabilitativa</t>
  </si>
  <si>
    <t>BA0700 (B.2.A.5)   Acquisti servizi sanitari per assistenza integrativa)</t>
  </si>
  <si>
    <t>e)</t>
  </si>
  <si>
    <t>Acquisti di servizi sanitari per assistenza integrativa</t>
  </si>
  <si>
    <t>BA0750 (B.2.A.6)   Acquisti servizi sanitari per assistenza protesica)</t>
  </si>
  <si>
    <t>f)</t>
  </si>
  <si>
    <t>Acquisti di servizi sanitari per assistenza protesica</t>
  </si>
  <si>
    <t>BA0800 (B.2.A.7)   Acquisti servizi sanitari per assistenza ospedaliera)</t>
  </si>
  <si>
    <t>g)</t>
  </si>
  <si>
    <t>Acquisti di servizi sanitari per assistenza ospedaliera</t>
  </si>
  <si>
    <t>BA0900 (B.2.A.8)   Acquisto prestazioni di psichiatria residenziale e semiresidenziale)</t>
  </si>
  <si>
    <t>h)</t>
  </si>
  <si>
    <t>Acquisti prestazioni di psichiatrica residenziale e semiresidenziale</t>
  </si>
  <si>
    <t>BA0960 (B.2.A.9)   Acquisto prestazioni di distribuzione farmaci File F)</t>
  </si>
  <si>
    <t>i)</t>
  </si>
  <si>
    <t>Acquisti prestazioni di distribuzione farmaci File F</t>
  </si>
  <si>
    <t>BA1030 (B.2.A.10)   Acquisto prestazioni termali in convenzione)</t>
  </si>
  <si>
    <t>j)</t>
  </si>
  <si>
    <t>Acquisti prestazioni termali in convenzione</t>
  </si>
  <si>
    <t>BA1090 (B.2.A.11)   Acquisto prestazioni di trasporto sanitario)</t>
  </si>
  <si>
    <t>k)</t>
  </si>
  <si>
    <t>Acquisti prestazioni di trasporto sanitario</t>
  </si>
  <si>
    <t>BA1140 (B.2.A.12)   Acquisto prestazioni Socio-Sanitarie a rilevanza sanitaria)</t>
  </si>
  <si>
    <t>l)</t>
  </si>
  <si>
    <t>Acquisti prestazioni  socio-sanitarie a rilevanza sanitaria</t>
  </si>
  <si>
    <t>BA1200 (B.2.A.13)  Compartecipazione al personale per att. libero-prof. (intramoenia))</t>
  </si>
  <si>
    <t>m)</t>
  </si>
  <si>
    <t>Compartecipazione al personale per att. Libero-prof. (intramoenia)</t>
  </si>
  <si>
    <t>BA1280 (B.2.A.14)  Rimborsi, assegni e contributi sanitari)</t>
  </si>
  <si>
    <t>n)</t>
  </si>
  <si>
    <t>Rimborsi Assegni e contributi sanitari</t>
  </si>
  <si>
    <t>BA1350 (B.2.A.15)  Consulenze, Collaborazioni,  Interinale e altre prestazioni di lavoro sanitarie e sociosanitarie)</t>
  </si>
  <si>
    <t>o)</t>
  </si>
  <si>
    <t>Consulenze, collaborazioni, interinale, altre prestazioni di lavoro sanitarie e sociosanitarie</t>
  </si>
  <si>
    <t>BA1490 (B.2.A.16) Altri servizi sanitari e sociosanitari a rilevanza sanitaria)</t>
  </si>
  <si>
    <t>p)</t>
  </si>
  <si>
    <t>Altri servizi sanitari e sociosanitari a rilevanza sanitaria</t>
  </si>
  <si>
    <t>BA1550 (B.2.A.17) Costi per differenziale tariffe TUC)</t>
  </si>
  <si>
    <t>q)</t>
  </si>
  <si>
    <t>Costi per differenziale Tariffe TUC</t>
  </si>
  <si>
    <t>BA1560 (B.2.B) Acquisti di servizi non sanitari)</t>
  </si>
  <si>
    <t>Acquisti di servizi non sanitari</t>
  </si>
  <si>
    <t>BA1570 (B.2.B.1) Servizi non sanitari)</t>
  </si>
  <si>
    <t>Servizi non sanitari</t>
  </si>
  <si>
    <t>BA1750 (B.2.B.2)  Consulenze, Collaborazioni, Interinale e altre prestazioni di lavoro non sanitarie)</t>
  </si>
  <si>
    <r>
      <rPr>
        <sz val="12"/>
        <rFont val="Arial"/>
        <family val="2"/>
        <charset val="1"/>
      </rPr>
      <t>Consulenze, collaborazioni, interinale, altre prestazioni di lavoro non sanitarie</t>
    </r>
    <r>
      <rPr>
        <sz val="12"/>
        <color rgb="FFFF0000"/>
        <rFont val="Arial"/>
        <family val="2"/>
        <charset val="1"/>
      </rPr>
      <t xml:space="preserve"> </t>
    </r>
  </si>
  <si>
    <t>BA1880 (B.2.B.3) Formazione (esternalizzata e non))</t>
  </si>
  <si>
    <t>Formazione</t>
  </si>
  <si>
    <t>BA1910 (B.3)  Manutenzione e riparazione (ordinaria esternalizzata))</t>
  </si>
  <si>
    <t>Manutenzione e riparazione</t>
  </si>
  <si>
    <t>BA1990 (B.4)   Godimento di beni di terzi)</t>
  </si>
  <si>
    <t>Godimento di beni di terzi</t>
  </si>
  <si>
    <t>BA2080 (Totale Costo del personale)</t>
  </si>
  <si>
    <t>Costi del personale</t>
  </si>
  <si>
    <t>BA2110 (B.5.A.1) Costo del personale dirigente medico)</t>
  </si>
  <si>
    <t>Personale dirigente medico</t>
  </si>
  <si>
    <t>BA2150 (B.5.A.2) Costo del personale dirigente non medico)</t>
  </si>
  <si>
    <t>Personale dirigente ruolo sanitario non medico</t>
  </si>
  <si>
    <t>BA2190 (B.5.B) Costo del personale comparto ruolo sanitario)</t>
  </si>
  <si>
    <t>Personale comparto ruolo sanitario</t>
  </si>
  <si>
    <t>BA2240 (B.6.A) Costo del personale dirigente ruolo professionale)</t>
  </si>
  <si>
    <t>Personale dirigente altri ruoli</t>
  </si>
  <si>
    <t>BA2280 (B.6.B) Costo del personale comparto ruolo professionale)</t>
  </si>
  <si>
    <t>Personale comparto altri ruoli</t>
  </si>
  <si>
    <t>BA2500 (B.9)   Oneri diversi di gestione)</t>
  </si>
  <si>
    <t>Oneri diversi di gestione</t>
  </si>
  <si>
    <t>BA2560 (Totale Ammortamenti)</t>
  </si>
  <si>
    <t>Ammortamenti</t>
  </si>
  <si>
    <t>BA2570 (B.10) Ammortamenti delle immobilizzazioni immateriali)</t>
  </si>
  <si>
    <t>Ammortamenti immobilizzazioni immateriali</t>
  </si>
  <si>
    <t>BA2590 (B.12) Ammortamento dei fabbricati)</t>
  </si>
  <si>
    <t>Ammortamenti dei Fabbricati</t>
  </si>
  <si>
    <t>BA2581 (B.11.A) Ammortamento impianti e macchinari)</t>
  </si>
  <si>
    <t>Ammortamenti delle altre immobilizzazioni materiali</t>
  </si>
  <si>
    <t>BA2630 (B.14) Svalutazione delle immobilizzazioni e dei crediti)</t>
  </si>
  <si>
    <t>Svalutazione delle immobilizzazioni e dei crediti</t>
  </si>
  <si>
    <t>BA2660 (B.15) Variazione delle rimanenze)</t>
  </si>
  <si>
    <t>10)</t>
  </si>
  <si>
    <t>Variazione delle rimanenze</t>
  </si>
  <si>
    <t>BA2670 (B.15.A) Variazione rimanenze sanitarie)</t>
  </si>
  <si>
    <t>Variazione delle rimanenze sanitarie</t>
  </si>
  <si>
    <t>BA2680 (B.15.B) Variazione rimanenze non sanitarie)</t>
  </si>
  <si>
    <t>Variazione delle rimanenze non sanitarie</t>
  </si>
  <si>
    <t>BA2690 (B.16) Accantonamenti dell’esercizio)</t>
  </si>
  <si>
    <t>11)</t>
  </si>
  <si>
    <t>Accantonamenti</t>
  </si>
  <si>
    <t>BA2700 (B.16.A) Accantonamenti per rischi)</t>
  </si>
  <si>
    <t>Accantonamenti per rischi</t>
  </si>
  <si>
    <t>BA2760 (B.16.B) Accantonamenti per premio di operosità (SUMAI))</t>
  </si>
  <si>
    <t xml:space="preserve">Accantonamenti per premio operosità </t>
  </si>
  <si>
    <t>BA2770 (B.16.C) Accantonamenti per quote inutilizzate di contributi vincolati)</t>
  </si>
  <si>
    <t>Accantonamenti per quote inutilizzate di contributi vincolati</t>
  </si>
  <si>
    <t>BA2820 (B.16.D) Altri accantonamenti)</t>
  </si>
  <si>
    <t>Altri accantonamenti</t>
  </si>
  <si>
    <t>Totale B)</t>
  </si>
  <si>
    <t>DIFF. TRA VALORE E COSTI DELLA PRODUZIONE (A-B)</t>
  </si>
  <si>
    <t>CZ9999 (Totale proventi e oneri finanziari (C))</t>
  </si>
  <si>
    <t>C)</t>
  </si>
  <si>
    <t>PROVENTI E ONERI FINANZIARI</t>
  </si>
  <si>
    <t>CA0010 (C.1) Interessi attivi)</t>
  </si>
  <si>
    <t>Interessi attivi ed altri proventi finanziari</t>
  </si>
  <si>
    <t>CA0050 (C.2) Altri proventi)</t>
  </si>
  <si>
    <t>CA0110 (C.3)  Interessi passivi)</t>
  </si>
  <si>
    <t>Interessi passivi ed altri oneri finanziari</t>
  </si>
  <si>
    <t>CA0150 (C.4) Altri oneri)</t>
  </si>
  <si>
    <t>Totale C)</t>
  </si>
  <si>
    <t>DZ9999 (Totale rettifiche di valore di attività finanziarie (D))</t>
  </si>
  <si>
    <t>D)</t>
  </si>
  <si>
    <t>RETTIFICHE DI VALORE DI ATTIVITA' FINANZIARIE</t>
  </si>
  <si>
    <t>DA0010 (D.1)  Rivalutazioni)</t>
  </si>
  <si>
    <t>Rivalutazioni</t>
  </si>
  <si>
    <t>DA0020 (D.2)  Svalutazioni)</t>
  </si>
  <si>
    <t>Svalutazioni</t>
  </si>
  <si>
    <t>Totale D)</t>
  </si>
  <si>
    <t>EZ9999 (Totale proventi e oneri straordinari (E))</t>
  </si>
  <si>
    <t>E)</t>
  </si>
  <si>
    <t>PROVENTI E ONERI STRAORDINARI</t>
  </si>
  <si>
    <t>EA0010 (E.1) Proventi straordinari)</t>
  </si>
  <si>
    <t>Proventi straordinari</t>
  </si>
  <si>
    <t>EA0020 (E.1.A) Plusvalenze)</t>
  </si>
  <si>
    <t>Plusvalenze</t>
  </si>
  <si>
    <t>EA0030 (E.1.B) Altri proventi straordinari)</t>
  </si>
  <si>
    <t>Altri proventi straordinari</t>
  </si>
  <si>
    <t>EA0260 (E.2) Oneri straordinari)</t>
  </si>
  <si>
    <t>Oneri straordinari</t>
  </si>
  <si>
    <t>EA0270 (E.2.A) Minusvalenze)</t>
  </si>
  <si>
    <t>Minusvalenze</t>
  </si>
  <si>
    <t>EA0280 (E.2.B) Altri oneri straordinari)</t>
  </si>
  <si>
    <t>Altri oneri straordinari</t>
  </si>
  <si>
    <t>Totale E)</t>
  </si>
  <si>
    <t>RISULTATO PRIMA DELLE IMPOSTE (A-B+C+D+E)</t>
  </si>
  <si>
    <t>YZ9999 (Totale imposte e tasse)</t>
  </si>
  <si>
    <t>Y)</t>
  </si>
  <si>
    <t>IMPOSTE SUL REDDITO DELL'ESERCIZIO</t>
  </si>
  <si>
    <t>YA0010 (Y.1) IRAP)</t>
  </si>
  <si>
    <t>IRAP</t>
  </si>
  <si>
    <t>YA0020 (Y.1.A) IRAP relativa a personale dipendente)</t>
  </si>
  <si>
    <t>IRAP relativa a personale dipendente</t>
  </si>
  <si>
    <t>YA0030 (Y.1.B) IRAP relativa a collaboratori e personale assimilato a lavoro dipendente)</t>
  </si>
  <si>
    <t>IRAP relativa a collaboratori e personale assimilato a lavoro dipendente</t>
  </si>
  <si>
    <t>YA0040 (Y.1.C) IRAP relativa ad attività di libera professione (intramoenia))</t>
  </si>
  <si>
    <t>IRAP relativa ad attività di libera professione (intramoenia)</t>
  </si>
  <si>
    <t>YA0050 (Y.1.D) IRAP relativa ad attività commerciale)</t>
  </si>
  <si>
    <t>IRAP relativa ad attività commerciali</t>
  </si>
  <si>
    <t>YA0060 (Y.2) IRES)</t>
  </si>
  <si>
    <t>IRES</t>
  </si>
  <si>
    <t>YA0090 (Y.3) Accantonamento a F.do Imposte (Accertamenti, condoni, ecc.))</t>
  </si>
  <si>
    <t>Accantonamento a fondo imposte (accertamenti, condoni, ecc.)</t>
  </si>
  <si>
    <t>Totale Y)</t>
  </si>
  <si>
    <t>ZZ9999 (RISULTATO DI ESERCIZIO)</t>
  </si>
  <si>
    <t>UTILE (PERDITA) DELL'ESERCIZIO</t>
  </si>
  <si>
    <t>BEP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</si>
</sst>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_-;\-* #,##0_-;_-* \-_-;_-@_-"/>
    <numFmt numFmtId="165" formatCode="_-* #,##0.00_-;\-* #,##0.00_-;_-* \-??_-;_-@_-"/>
    <numFmt numFmtId="166" formatCode="_ * #,##0_ ;_ * \-#,##0_ ;_ * \-_ ;_ @_ "/>
    <numFmt numFmtId="167" formatCode="#,##0.00;[Red]\-#,##0.00"/>
    <numFmt numFmtId="168" formatCode="#,##0_ ;[Red]\-#,##0\ ;_(* &quot;- &quot;_)"/>
    <numFmt numFmtId="169" formatCode="#,##0.00_ ;[Red]\-#,##0.00\ ;_(* &quot;- &quot;_)"/>
    <numFmt numFmtId="170" formatCode="_ * #,##0.00_ ;_ * \-#,##0.00_ ;_ * \-_ ;_ @_ "/>
    <numFmt numFmtId="171" formatCode="#,##0.00_ ;[Red]\-#,##0.00\ "/>
  </numFmts>
  <fonts count="16" x14ac:knownFonts="1">
    <font>
      <sz val="11"/>
      <color rgb="FF000000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i/>
      <sz val="10"/>
      <name val="Arial"/>
      <family val="2"/>
      <charset val="1"/>
    </font>
    <font>
      <u/>
      <sz val="10"/>
      <name val="Arial"/>
      <family val="2"/>
      <charset val="1"/>
    </font>
    <font>
      <sz val="12"/>
      <name val="Arial"/>
      <family val="2"/>
      <charset val="1"/>
    </font>
    <font>
      <b/>
      <sz val="16"/>
      <name val="Arial"/>
      <family val="2"/>
      <charset val="1"/>
    </font>
    <font>
      <b/>
      <sz val="12"/>
      <name val="Arial"/>
      <family val="2"/>
      <charset val="1"/>
    </font>
    <font>
      <i/>
      <sz val="14"/>
      <name val="Arial"/>
      <family val="2"/>
      <charset val="1"/>
    </font>
    <font>
      <sz val="12"/>
      <color rgb="FFFFFFFF"/>
      <name val="Arial"/>
      <family val="2"/>
      <charset val="1"/>
    </font>
    <font>
      <b/>
      <sz val="14"/>
      <name val="Arial"/>
      <family val="2"/>
      <charset val="1"/>
    </font>
    <font>
      <i/>
      <sz val="12"/>
      <name val="Arial"/>
      <family val="2"/>
      <charset val="1"/>
    </font>
    <font>
      <b/>
      <u val="double"/>
      <sz val="12"/>
      <name val="Arial"/>
      <family val="2"/>
      <charset val="1"/>
    </font>
    <font>
      <sz val="12"/>
      <color rgb="FFFF0000"/>
      <name val="Arial"/>
      <family val="2"/>
      <charset val="1"/>
    </font>
    <font>
      <b/>
      <u/>
      <sz val="12"/>
      <name val="Arial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CCCCFF"/>
      </patternFill>
    </fill>
    <fill>
      <patternFill patternType="solid">
        <fgColor rgb="FFA6A6A6"/>
        <bgColor rgb="FFBFBFBF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9" fontId="15" fillId="0" borderId="0" applyBorder="0" applyProtection="0"/>
    <xf numFmtId="164" fontId="15" fillId="0" borderId="0" applyBorder="0" applyProtection="0"/>
    <xf numFmtId="165" fontId="15" fillId="0" borderId="0" applyBorder="0" applyProtection="0"/>
    <xf numFmtId="166" fontId="15" fillId="0" borderId="0" applyBorder="0" applyProtection="0"/>
    <xf numFmtId="166" fontId="15" fillId="0" borderId="0" applyBorder="0" applyProtection="0"/>
    <xf numFmtId="0" fontId="1" fillId="0" borderId="0"/>
    <xf numFmtId="49" fontId="2" fillId="2" borderId="1">
      <alignment horizontal="center"/>
    </xf>
    <xf numFmtId="49" fontId="3" fillId="0" borderId="0"/>
    <xf numFmtId="167" fontId="15" fillId="3" borderId="2"/>
    <xf numFmtId="49" fontId="4" fillId="2" borderId="1">
      <alignment vertical="center"/>
    </xf>
    <xf numFmtId="49" fontId="2" fillId="0" borderId="1">
      <alignment vertical="center"/>
    </xf>
    <xf numFmtId="49" fontId="2" fillId="0" borderId="0">
      <alignment horizontal="right"/>
    </xf>
  </cellStyleXfs>
  <cellXfs count="114">
    <xf numFmtId="0" fontId="0" fillId="0" borderId="0" xfId="0"/>
    <xf numFmtId="0" fontId="5" fillId="0" borderId="0" xfId="6" applyFont="1"/>
    <xf numFmtId="0" fontId="5" fillId="0" borderId="0" xfId="6" applyFont="1" applyBorder="1" applyAlignment="1">
      <alignment horizontal="center" vertical="center"/>
    </xf>
    <xf numFmtId="0" fontId="5" fillId="0" borderId="0" xfId="6" applyFont="1" applyBorder="1"/>
    <xf numFmtId="0" fontId="5" fillId="0" borderId="0" xfId="6" applyFont="1" applyAlignment="1">
      <alignment vertical="center"/>
    </xf>
    <xf numFmtId="0" fontId="8" fillId="0" borderId="0" xfId="6" applyFont="1" applyBorder="1" applyAlignment="1">
      <alignment horizontal="center" vertical="center"/>
    </xf>
    <xf numFmtId="0" fontId="9" fillId="0" borderId="0" xfId="6" applyFont="1" applyAlignment="1">
      <alignment horizontal="center"/>
    </xf>
    <xf numFmtId="0" fontId="10" fillId="0" borderId="3" xfId="2" applyNumberFormat="1" applyFont="1" applyBorder="1" applyAlignment="1" applyProtection="1">
      <alignment horizontal="center" vertical="center" wrapText="1"/>
    </xf>
    <xf numFmtId="0" fontId="10" fillId="0" borderId="4" xfId="2" applyNumberFormat="1" applyFont="1" applyBorder="1" applyAlignment="1" applyProtection="1">
      <alignment horizontal="center" vertical="center" wrapText="1"/>
    </xf>
    <xf numFmtId="4" fontId="10" fillId="0" borderId="6" xfId="4" applyNumberFormat="1" applyFont="1" applyBorder="1" applyAlignment="1" applyProtection="1">
      <alignment horizontal="center" vertical="center" wrapText="1"/>
    </xf>
    <xf numFmtId="0" fontId="7" fillId="0" borderId="0" xfId="6" applyFont="1" applyAlignment="1">
      <alignment vertical="center"/>
    </xf>
    <xf numFmtId="164" fontId="7" fillId="0" borderId="7" xfId="2" applyFont="1" applyBorder="1" applyAlignment="1" applyProtection="1">
      <alignment horizontal="left" vertical="center"/>
    </xf>
    <xf numFmtId="164" fontId="7" fillId="0" borderId="8" xfId="2" applyFont="1" applyBorder="1" applyAlignment="1" applyProtection="1">
      <alignment horizontal="left" vertical="center"/>
    </xf>
    <xf numFmtId="164" fontId="7" fillId="0" borderId="9" xfId="2" applyFont="1" applyBorder="1" applyAlignment="1" applyProtection="1">
      <alignment horizontal="left" vertical="center"/>
    </xf>
    <xf numFmtId="168" fontId="7" fillId="0" borderId="10" xfId="3" applyNumberFormat="1" applyFont="1" applyBorder="1" applyAlignment="1" applyProtection="1">
      <alignment horizontal="right" vertical="center"/>
    </xf>
    <xf numFmtId="49" fontId="7" fillId="0" borderId="11" xfId="2" applyNumberFormat="1" applyFont="1" applyBorder="1" applyAlignment="1" applyProtection="1">
      <alignment horizontal="left" vertical="center"/>
    </xf>
    <xf numFmtId="49" fontId="7" fillId="0" borderId="8" xfId="2" applyNumberFormat="1" applyFont="1" applyBorder="1" applyAlignment="1" applyProtection="1">
      <alignment horizontal="right" vertical="center"/>
    </xf>
    <xf numFmtId="49" fontId="7" fillId="0" borderId="8" xfId="2" applyNumberFormat="1" applyFont="1" applyBorder="1" applyAlignment="1" applyProtection="1">
      <alignment horizontal="left" vertical="center"/>
    </xf>
    <xf numFmtId="49" fontId="7" fillId="0" borderId="9" xfId="2" applyNumberFormat="1" applyFont="1" applyBorder="1" applyAlignment="1" applyProtection="1">
      <alignment horizontal="left" vertical="center"/>
    </xf>
    <xf numFmtId="169" fontId="7" fillId="0" borderId="10" xfId="3" applyNumberFormat="1" applyFont="1" applyBorder="1" applyAlignment="1" applyProtection="1">
      <alignment horizontal="right" vertical="center"/>
    </xf>
    <xf numFmtId="49" fontId="5" fillId="0" borderId="11" xfId="2" applyNumberFormat="1" applyFont="1" applyBorder="1" applyAlignment="1" applyProtection="1">
      <alignment horizontal="left" vertical="center"/>
    </xf>
    <xf numFmtId="49" fontId="5" fillId="0" borderId="8" xfId="2" applyNumberFormat="1" applyFont="1" applyBorder="1" applyAlignment="1" applyProtection="1">
      <alignment horizontal="right" vertical="center"/>
    </xf>
    <xf numFmtId="49" fontId="5" fillId="0" borderId="8" xfId="2" applyNumberFormat="1" applyFont="1" applyBorder="1" applyAlignment="1" applyProtection="1">
      <alignment horizontal="left" vertical="center"/>
    </xf>
    <xf numFmtId="49" fontId="5" fillId="0" borderId="9" xfId="2" applyNumberFormat="1" applyFont="1" applyBorder="1" applyAlignment="1" applyProtection="1">
      <alignment horizontal="left" vertical="center"/>
    </xf>
    <xf numFmtId="169" fontId="5" fillId="0" borderId="10" xfId="3" applyNumberFormat="1" applyFont="1" applyBorder="1" applyAlignment="1" applyProtection="1">
      <alignment horizontal="right" vertical="center"/>
    </xf>
    <xf numFmtId="49" fontId="11" fillId="0" borderId="8" xfId="2" applyNumberFormat="1" applyFont="1" applyBorder="1" applyAlignment="1" applyProtection="1">
      <alignment horizontal="left" vertical="center"/>
    </xf>
    <xf numFmtId="49" fontId="11" fillId="0" borderId="9" xfId="2" applyNumberFormat="1" applyFont="1" applyBorder="1" applyAlignment="1" applyProtection="1">
      <alignment horizontal="left" vertical="center"/>
    </xf>
    <xf numFmtId="49" fontId="11" fillId="0" borderId="9" xfId="2" applyNumberFormat="1" applyFont="1" applyBorder="1" applyAlignment="1" applyProtection="1">
      <alignment horizontal="left" vertical="center" wrapText="1"/>
    </xf>
    <xf numFmtId="49" fontId="5" fillId="0" borderId="0" xfId="2" applyNumberFormat="1" applyFont="1" applyBorder="1" applyAlignment="1" applyProtection="1">
      <alignment horizontal="right" vertical="center"/>
    </xf>
    <xf numFmtId="49" fontId="5" fillId="0" borderId="0" xfId="2" applyNumberFormat="1" applyFont="1" applyBorder="1" applyAlignment="1" applyProtection="1">
      <alignment horizontal="left" vertical="center"/>
    </xf>
    <xf numFmtId="49" fontId="11" fillId="0" borderId="0" xfId="2" applyNumberFormat="1" applyFont="1" applyBorder="1" applyAlignment="1" applyProtection="1">
      <alignment horizontal="left" vertical="center"/>
    </xf>
    <xf numFmtId="49" fontId="11" fillId="0" borderId="12" xfId="2" applyNumberFormat="1" applyFont="1" applyBorder="1" applyAlignment="1" applyProtection="1">
      <alignment horizontal="left" vertical="center"/>
    </xf>
    <xf numFmtId="49" fontId="5" fillId="0" borderId="9" xfId="6" applyNumberFormat="1" applyFont="1" applyBorder="1" applyAlignment="1">
      <alignment horizontal="left" vertical="center"/>
    </xf>
    <xf numFmtId="49" fontId="7" fillId="0" borderId="11" xfId="6" applyNumberFormat="1" applyFont="1" applyBorder="1" applyAlignment="1">
      <alignment horizontal="center" vertical="center"/>
    </xf>
    <xf numFmtId="49" fontId="7" fillId="0" borderId="0" xfId="2" applyNumberFormat="1" applyFont="1" applyBorder="1" applyAlignment="1" applyProtection="1">
      <alignment horizontal="right" vertical="center"/>
    </xf>
    <xf numFmtId="49" fontId="7" fillId="0" borderId="0" xfId="2" applyNumberFormat="1" applyFont="1" applyBorder="1" applyAlignment="1" applyProtection="1">
      <alignment horizontal="left" vertical="center"/>
    </xf>
    <xf numFmtId="49" fontId="7" fillId="0" borderId="12" xfId="2" applyNumberFormat="1" applyFont="1" applyBorder="1" applyAlignment="1" applyProtection="1">
      <alignment horizontal="left" vertical="center"/>
    </xf>
    <xf numFmtId="49" fontId="5" fillId="0" borderId="12" xfId="2" applyNumberFormat="1" applyFont="1" applyBorder="1" applyAlignment="1" applyProtection="1">
      <alignment horizontal="left" vertical="center"/>
    </xf>
    <xf numFmtId="49" fontId="7" fillId="0" borderId="8" xfId="2" applyNumberFormat="1" applyFont="1" applyBorder="1" applyAlignment="1" applyProtection="1">
      <alignment vertical="center"/>
    </xf>
    <xf numFmtId="49" fontId="7" fillId="0" borderId="8" xfId="2" applyNumberFormat="1" applyFont="1" applyBorder="1" applyAlignment="1" applyProtection="1">
      <alignment vertical="center" wrapText="1"/>
    </xf>
    <xf numFmtId="49" fontId="7" fillId="0" borderId="9" xfId="2" applyNumberFormat="1" applyFont="1" applyBorder="1" applyAlignment="1" applyProtection="1">
      <alignment vertical="center" wrapText="1"/>
    </xf>
    <xf numFmtId="49" fontId="7" fillId="4" borderId="7" xfId="6" applyNumberFormat="1" applyFont="1" applyFill="1" applyBorder="1" applyAlignment="1">
      <alignment horizontal="center" vertical="center"/>
    </xf>
    <xf numFmtId="169" fontId="7" fillId="4" borderId="2" xfId="3" applyNumberFormat="1" applyFont="1" applyFill="1" applyBorder="1" applyAlignment="1" applyProtection="1">
      <alignment horizontal="right" vertical="center"/>
    </xf>
    <xf numFmtId="49" fontId="5" fillId="0" borderId="11" xfId="6" applyNumberFormat="1" applyFont="1" applyBorder="1" applyAlignment="1">
      <alignment horizontal="center" vertical="center"/>
    </xf>
    <xf numFmtId="169" fontId="5" fillId="0" borderId="6" xfId="3" applyNumberFormat="1" applyFont="1" applyBorder="1" applyAlignment="1" applyProtection="1">
      <alignment horizontal="right" vertical="center"/>
    </xf>
    <xf numFmtId="49" fontId="7" fillId="0" borderId="7" xfId="2" applyNumberFormat="1" applyFont="1" applyBorder="1" applyAlignment="1" applyProtection="1">
      <alignment horizontal="left" vertical="center"/>
    </xf>
    <xf numFmtId="49" fontId="7" fillId="0" borderId="8" xfId="6" applyNumberFormat="1" applyFont="1" applyBorder="1" applyAlignment="1">
      <alignment horizontal="left" vertical="center"/>
    </xf>
    <xf numFmtId="49" fontId="7" fillId="0" borderId="8" xfId="6" applyNumberFormat="1" applyFont="1" applyBorder="1" applyAlignment="1">
      <alignment horizontal="center" vertical="center"/>
    </xf>
    <xf numFmtId="49" fontId="7" fillId="0" borderId="9" xfId="6" applyNumberFormat="1" applyFont="1" applyBorder="1" applyAlignment="1">
      <alignment horizontal="center" vertical="center"/>
    </xf>
    <xf numFmtId="169" fontId="7" fillId="0" borderId="2" xfId="3" applyNumberFormat="1" applyFont="1" applyBorder="1" applyAlignment="1" applyProtection="1">
      <alignment horizontal="right" vertical="center"/>
    </xf>
    <xf numFmtId="49" fontId="7" fillId="0" borderId="0" xfId="2" applyNumberFormat="1" applyFont="1" applyBorder="1" applyAlignment="1" applyProtection="1">
      <alignment horizontal="center" vertical="center"/>
    </xf>
    <xf numFmtId="169" fontId="5" fillId="0" borderId="2" xfId="3" applyNumberFormat="1" applyFont="1" applyBorder="1" applyAlignment="1" applyProtection="1">
      <alignment horizontal="right" vertical="center"/>
    </xf>
    <xf numFmtId="49" fontId="7" fillId="0" borderId="8" xfId="2" applyNumberFormat="1" applyFont="1" applyBorder="1" applyAlignment="1" applyProtection="1">
      <alignment horizontal="center" vertical="center"/>
    </xf>
    <xf numFmtId="49" fontId="5" fillId="0" borderId="0" xfId="6" applyNumberFormat="1" applyFont="1" applyBorder="1" applyAlignment="1">
      <alignment horizontal="center" vertical="center"/>
    </xf>
    <xf numFmtId="49" fontId="5" fillId="0" borderId="8" xfId="6" applyNumberFormat="1" applyFont="1" applyBorder="1" applyAlignment="1">
      <alignment horizontal="center" vertical="center"/>
    </xf>
    <xf numFmtId="49" fontId="5" fillId="0" borderId="0" xfId="6" applyNumberFormat="1" applyFont="1" applyBorder="1" applyAlignment="1">
      <alignment horizontal="right" vertical="center"/>
    </xf>
    <xf numFmtId="49" fontId="5" fillId="0" borderId="0" xfId="6" applyNumberFormat="1" applyFont="1" applyBorder="1" applyAlignment="1">
      <alignment horizontal="left" vertical="center"/>
    </xf>
    <xf numFmtId="49" fontId="5" fillId="0" borderId="12" xfId="6" applyNumberFormat="1" applyFont="1" applyBorder="1" applyAlignment="1">
      <alignment horizontal="left" vertical="center"/>
    </xf>
    <xf numFmtId="49" fontId="5" fillId="0" borderId="8" xfId="6" applyNumberFormat="1" applyFont="1" applyBorder="1" applyAlignment="1">
      <alignment horizontal="right" vertical="center"/>
    </xf>
    <xf numFmtId="49" fontId="5" fillId="0" borderId="8" xfId="6" applyNumberFormat="1" applyFont="1" applyBorder="1" applyAlignment="1">
      <alignment horizontal="left" vertical="center"/>
    </xf>
    <xf numFmtId="49" fontId="12" fillId="0" borderId="8" xfId="6" applyNumberFormat="1" applyFont="1" applyBorder="1" applyAlignment="1">
      <alignment horizontal="center" vertical="center"/>
    </xf>
    <xf numFmtId="49" fontId="12" fillId="0" borderId="8" xfId="6" applyNumberFormat="1" applyFont="1" applyBorder="1" applyAlignment="1">
      <alignment vertical="center"/>
    </xf>
    <xf numFmtId="49" fontId="12" fillId="0" borderId="9" xfId="6" applyNumberFormat="1" applyFont="1" applyBorder="1" applyAlignment="1">
      <alignment vertical="center"/>
    </xf>
    <xf numFmtId="49" fontId="12" fillId="0" borderId="12" xfId="6" applyNumberFormat="1" applyFont="1" applyBorder="1" applyAlignment="1">
      <alignment vertical="center"/>
    </xf>
    <xf numFmtId="49" fontId="12" fillId="0" borderId="8" xfId="2" applyNumberFormat="1" applyFont="1" applyBorder="1" applyAlignment="1" applyProtection="1">
      <alignment horizontal="right" vertical="center"/>
    </xf>
    <xf numFmtId="49" fontId="12" fillId="0" borderId="0" xfId="2" applyNumberFormat="1" applyFont="1" applyBorder="1" applyAlignment="1" applyProtection="1">
      <alignment horizontal="right" vertical="center"/>
    </xf>
    <xf numFmtId="49" fontId="7" fillId="0" borderId="8" xfId="6" applyNumberFormat="1" applyFont="1" applyBorder="1" applyAlignment="1">
      <alignment vertical="center"/>
    </xf>
    <xf numFmtId="49" fontId="5" fillId="0" borderId="8" xfId="6" applyNumberFormat="1" applyFont="1" applyBorder="1" applyAlignment="1">
      <alignment vertical="center"/>
    </xf>
    <xf numFmtId="49" fontId="7" fillId="0" borderId="9" xfId="6" applyNumberFormat="1" applyFont="1" applyBorder="1" applyAlignment="1">
      <alignment vertical="center"/>
    </xf>
    <xf numFmtId="49" fontId="7" fillId="0" borderId="0" xfId="6" applyNumberFormat="1" applyFont="1" applyBorder="1" applyAlignment="1">
      <alignment vertical="center"/>
    </xf>
    <xf numFmtId="49" fontId="12" fillId="0" borderId="0" xfId="6" applyNumberFormat="1" applyFont="1" applyBorder="1" applyAlignment="1">
      <alignment vertical="center"/>
    </xf>
    <xf numFmtId="49" fontId="5" fillId="0" borderId="0" xfId="6" applyNumberFormat="1" applyFont="1" applyBorder="1" applyAlignment="1">
      <alignment vertical="center"/>
    </xf>
    <xf numFmtId="49" fontId="5" fillId="0" borderId="12" xfId="6" applyNumberFormat="1" applyFont="1" applyBorder="1" applyAlignment="1">
      <alignment vertical="center"/>
    </xf>
    <xf numFmtId="49" fontId="5" fillId="0" borderId="9" xfId="6" applyNumberFormat="1" applyFont="1" applyBorder="1" applyAlignment="1">
      <alignment vertical="center"/>
    </xf>
    <xf numFmtId="49" fontId="5" fillId="0" borderId="8" xfId="2" applyNumberFormat="1" applyFont="1" applyBorder="1" applyAlignment="1" applyProtection="1">
      <alignment horizontal="center" vertical="center"/>
    </xf>
    <xf numFmtId="49" fontId="5" fillId="0" borderId="0" xfId="2" applyNumberFormat="1" applyFont="1" applyBorder="1" applyAlignment="1" applyProtection="1">
      <alignment horizontal="center" vertical="center"/>
    </xf>
    <xf numFmtId="49" fontId="12" fillId="0" borderId="8" xfId="6" applyNumberFormat="1" applyFont="1" applyBorder="1" applyAlignment="1">
      <alignment horizontal="left" vertical="center"/>
    </xf>
    <xf numFmtId="49" fontId="7" fillId="0" borderId="0" xfId="6" applyNumberFormat="1" applyFont="1" applyBorder="1" applyAlignment="1">
      <alignment horizontal="center" vertical="center"/>
    </xf>
    <xf numFmtId="49" fontId="7" fillId="0" borderId="12" xfId="6" applyNumberFormat="1" applyFont="1" applyBorder="1" applyAlignment="1">
      <alignment vertical="center"/>
    </xf>
    <xf numFmtId="49" fontId="5" fillId="0" borderId="11" xfId="6" applyNumberFormat="1" applyFont="1" applyBorder="1" applyAlignment="1">
      <alignment horizontal="left" vertical="center"/>
    </xf>
    <xf numFmtId="0" fontId="7" fillId="0" borderId="0" xfId="6" applyFont="1" applyBorder="1" applyAlignment="1">
      <alignment vertical="center"/>
    </xf>
    <xf numFmtId="169" fontId="7" fillId="5" borderId="14" xfId="3" applyNumberFormat="1" applyFont="1" applyFill="1" applyBorder="1" applyAlignment="1" applyProtection="1">
      <alignment horizontal="right" vertical="center"/>
    </xf>
    <xf numFmtId="49" fontId="7" fillId="0" borderId="15" xfId="6" applyNumberFormat="1" applyFont="1" applyBorder="1" applyAlignment="1">
      <alignment horizontal="center" vertical="center"/>
    </xf>
    <xf numFmtId="49" fontId="7" fillId="0" borderId="15" xfId="6" applyNumberFormat="1" applyFont="1" applyBorder="1" applyAlignment="1">
      <alignment horizontal="left" vertical="center"/>
    </xf>
    <xf numFmtId="49" fontId="7" fillId="0" borderId="15" xfId="6" applyNumberFormat="1" applyFont="1" applyBorder="1" applyAlignment="1">
      <alignment vertical="center"/>
    </xf>
    <xf numFmtId="49" fontId="7" fillId="0" borderId="16" xfId="6" applyNumberFormat="1" applyFont="1" applyBorder="1" applyAlignment="1">
      <alignment vertical="center"/>
    </xf>
    <xf numFmtId="169" fontId="7" fillId="0" borderId="17" xfId="3" applyNumberFormat="1" applyFont="1" applyBorder="1" applyAlignment="1" applyProtection="1">
      <alignment horizontal="right" vertical="center"/>
    </xf>
    <xf numFmtId="49" fontId="7" fillId="0" borderId="0" xfId="6" applyNumberFormat="1" applyFont="1" applyBorder="1" applyAlignment="1">
      <alignment horizontal="left" vertical="center"/>
    </xf>
    <xf numFmtId="49" fontId="7" fillId="0" borderId="18" xfId="6" applyNumberFormat="1" applyFont="1" applyBorder="1" applyAlignment="1">
      <alignment horizontal="center" vertical="center"/>
    </xf>
    <xf numFmtId="49" fontId="7" fillId="0" borderId="19" xfId="6" applyNumberFormat="1" applyFont="1" applyBorder="1" applyAlignment="1">
      <alignment horizontal="center" vertical="center"/>
    </xf>
    <xf numFmtId="49" fontId="5" fillId="0" borderId="19" xfId="6" applyNumberFormat="1" applyFont="1" applyBorder="1" applyAlignment="1">
      <alignment horizontal="center" vertical="center"/>
    </xf>
    <xf numFmtId="49" fontId="5" fillId="0" borderId="19" xfId="6" applyNumberFormat="1" applyFont="1" applyBorder="1" applyAlignment="1">
      <alignment vertical="center"/>
    </xf>
    <xf numFmtId="49" fontId="5" fillId="0" borderId="20" xfId="6" applyNumberFormat="1" applyFont="1" applyBorder="1" applyAlignment="1">
      <alignment vertical="center"/>
    </xf>
    <xf numFmtId="169" fontId="5" fillId="0" borderId="21" xfId="3" applyNumberFormat="1" applyFont="1" applyBorder="1" applyAlignment="1" applyProtection="1">
      <alignment horizontal="right" vertical="center"/>
    </xf>
    <xf numFmtId="166" fontId="5" fillId="0" borderId="0" xfId="5" applyFont="1" applyBorder="1" applyAlignment="1" applyProtection="1">
      <alignment vertical="center"/>
    </xf>
    <xf numFmtId="0" fontId="7" fillId="0" borderId="0" xfId="6" applyFont="1" applyBorder="1" applyAlignment="1">
      <alignment horizontal="center" vertical="center"/>
    </xf>
    <xf numFmtId="49" fontId="5" fillId="0" borderId="0" xfId="6" applyNumberFormat="1" applyFont="1" applyBorder="1"/>
    <xf numFmtId="170" fontId="5" fillId="0" borderId="0" xfId="5" applyNumberFormat="1" applyFont="1" applyBorder="1" applyAlignment="1" applyProtection="1"/>
    <xf numFmtId="0" fontId="5" fillId="0" borderId="0" xfId="6" applyFont="1" applyAlignment="1">
      <alignment horizontal="center" vertical="center"/>
    </xf>
    <xf numFmtId="171" fontId="7" fillId="0" borderId="0" xfId="6" applyNumberFormat="1" applyFont="1" applyAlignment="1">
      <alignment vertical="center"/>
    </xf>
    <xf numFmtId="10" fontId="15" fillId="0" borderId="0" xfId="1" applyNumberFormat="1"/>
    <xf numFmtId="0" fontId="7" fillId="0" borderId="5" xfId="2" applyNumberFormat="1" applyFont="1" applyBorder="1" applyAlignment="1" applyProtection="1">
      <alignment horizontal="left" vertical="center" wrapText="1"/>
    </xf>
    <xf numFmtId="0" fontId="13" fillId="0" borderId="0" xfId="6" applyFont="1" applyAlignment="1">
      <alignment vertical="center"/>
    </xf>
    <xf numFmtId="4" fontId="10" fillId="0" borderId="2" xfId="4" applyNumberFormat="1" applyFont="1" applyBorder="1" applyAlignment="1" applyProtection="1">
      <alignment horizontal="center" vertical="center" wrapText="1"/>
    </xf>
    <xf numFmtId="49" fontId="7" fillId="0" borderId="23" xfId="6" applyNumberFormat="1" applyFont="1" applyBorder="1" applyAlignment="1" applyProtection="1">
      <alignment horizontal="center" vertical="center" wrapText="1"/>
      <protection locked="0"/>
    </xf>
    <xf numFmtId="0" fontId="6" fillId="0" borderId="22" xfId="6" applyFont="1" applyBorder="1" applyAlignment="1">
      <alignment horizontal="center" vertical="center"/>
    </xf>
    <xf numFmtId="0" fontId="10" fillId="0" borderId="2" xfId="2" applyNumberFormat="1" applyFont="1" applyBorder="1" applyAlignment="1" applyProtection="1">
      <alignment horizontal="center" vertical="center" wrapText="1"/>
    </xf>
    <xf numFmtId="49" fontId="7" fillId="4" borderId="9" xfId="2" applyNumberFormat="1" applyFont="1" applyFill="1" applyBorder="1" applyAlignment="1" applyProtection="1">
      <alignment horizontal="left" vertical="center"/>
    </xf>
    <xf numFmtId="49" fontId="14" fillId="5" borderId="13" xfId="2" applyNumberFormat="1" applyFont="1" applyFill="1" applyBorder="1" applyAlignment="1" applyProtection="1">
      <alignment horizontal="left" vertical="center"/>
    </xf>
    <xf numFmtId="49" fontId="7" fillId="0" borderId="0" xfId="2" applyNumberFormat="1" applyFont="1" applyBorder="1" applyAlignment="1" applyProtection="1">
      <alignment horizontal="center" vertical="center"/>
    </xf>
    <xf numFmtId="49" fontId="7" fillId="0" borderId="12" xfId="6" applyNumberFormat="1" applyFont="1" applyBorder="1" applyAlignment="1">
      <alignment horizontal="left" vertical="center"/>
    </xf>
    <xf numFmtId="169" fontId="7" fillId="0" borderId="2" xfId="3" applyNumberFormat="1" applyFont="1" applyBorder="1" applyAlignment="1" applyProtection="1">
      <alignment horizontal="right" vertical="center"/>
    </xf>
    <xf numFmtId="49" fontId="7" fillId="0" borderId="8" xfId="2" applyNumberFormat="1" applyFont="1" applyBorder="1" applyAlignment="1" applyProtection="1">
      <alignment horizontal="center" vertical="center"/>
    </xf>
    <xf numFmtId="49" fontId="7" fillId="0" borderId="9" xfId="6" applyNumberFormat="1" applyFont="1" applyBorder="1" applyAlignment="1">
      <alignment horizontal="left" vertical="center"/>
    </xf>
  </cellXfs>
  <cellStyles count="13">
    <cellStyle name="Comma [0]_Marilù (v.0.5) 2" xfId="2"/>
    <cellStyle name="Migliaia [0]_Asl 6_Raccordo MONISANIT al 31 dicembre 2007 (v. FINALE del 30.05.2008)" xfId="4"/>
    <cellStyle name="Migliaia [0]_Asl 6_Raccordo MONISANIT al 31 dicembre 2007 (v. FINALE del 30.05.2008) 2" xfId="5"/>
    <cellStyle name="Migliaia 2" xfId="3"/>
    <cellStyle name="Normale" xfId="0" builtinId="0"/>
    <cellStyle name="Normale_Asl 6_Raccordo MONISANIT al 31 dicembre 2007 (v. FINALE del 30.05.2008) 2" xfId="6"/>
    <cellStyle name="Percentuale" xfId="1" builtinId="5"/>
    <cellStyle name="SAS FM Column header" xfId="7"/>
    <cellStyle name="SAS FM Drill path" xfId="8"/>
    <cellStyle name="SAS FM Read-only data cell (read-only table)" xfId="9"/>
    <cellStyle name="SAS FM Row drillable header" xfId="10"/>
    <cellStyle name="SAS FM Row header" xfId="11"/>
    <cellStyle name="SAS FM Slicers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12600</xdr:colOff>
      <xdr:row>0</xdr:row>
      <xdr:rowOff>0</xdr:rowOff>
    </xdr:from>
    <xdr:to>
      <xdr:col>2</xdr:col>
      <xdr:colOff>2880</xdr:colOff>
      <xdr:row>0</xdr:row>
      <xdr:rowOff>444520</xdr:rowOff>
    </xdr:to>
    <xdr:pic>
      <xdr:nvPicPr>
        <xdr:cNvPr id="2" name="Picture 1" descr="barrabw_r"/>
        <xdr:cNvPicPr/>
      </xdr:nvPicPr>
      <xdr:blipFill>
        <a:blip xmlns:r="http://schemas.openxmlformats.org/officeDocument/2006/relationships" r:embed="rId1"/>
        <a:stretch/>
      </xdr:blipFill>
      <xdr:spPr>
        <a:xfrm>
          <a:off x="12600" y="1523880"/>
          <a:ext cx="272160" cy="441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548"/>
  <sheetViews>
    <sheetView tabSelected="1" topLeftCell="B1" zoomScale="75" zoomScaleNormal="75" workbookViewId="0">
      <selection activeCell="H1" sqref="H1"/>
    </sheetView>
  </sheetViews>
  <sheetFormatPr defaultColWidth="10.42578125" defaultRowHeight="15.75" x14ac:dyDescent="0.25"/>
  <cols>
    <col min="1" max="1" width="19.85546875" style="1" hidden="1" customWidth="1"/>
    <col min="2" max="2" width="4" style="2" customWidth="1"/>
    <col min="3" max="3" width="4.5703125" style="2" customWidth="1"/>
    <col min="4" max="4" width="5.28515625" style="2" customWidth="1"/>
    <col min="5" max="6" width="4" style="2" customWidth="1"/>
    <col min="7" max="7" width="61.28515625" style="3" customWidth="1"/>
    <col min="8" max="8" width="22.140625" style="1" customWidth="1"/>
    <col min="9" max="9" width="10.42578125" style="1"/>
    <col min="10" max="10" width="17.140625" style="1" bestFit="1" customWidth="1"/>
    <col min="11" max="11" width="19.7109375" style="1" customWidth="1"/>
    <col min="12" max="12" width="13.7109375" style="1" bestFit="1" customWidth="1"/>
    <col min="13" max="248" width="10.42578125" style="1"/>
    <col min="249" max="249" width="4" style="1" customWidth="1"/>
    <col min="250" max="250" width="4.5703125" style="1" customWidth="1"/>
    <col min="251" max="251" width="2.5703125" style="1" customWidth="1"/>
    <col min="252" max="253" width="4" style="1" customWidth="1"/>
    <col min="254" max="254" width="93" style="1" customWidth="1"/>
    <col min="255" max="258" width="11.5703125" style="1" hidden="1" customWidth="1"/>
    <col min="259" max="259" width="30.140625" style="1" customWidth="1"/>
    <col min="260" max="260" width="41.42578125" style="1" customWidth="1"/>
    <col min="261" max="504" width="10.42578125" style="1"/>
    <col min="505" max="505" width="4" style="1" customWidth="1"/>
    <col min="506" max="506" width="4.5703125" style="1" customWidth="1"/>
    <col min="507" max="507" width="2.5703125" style="1" customWidth="1"/>
    <col min="508" max="509" width="4" style="1" customWidth="1"/>
    <col min="510" max="510" width="93" style="1" customWidth="1"/>
    <col min="511" max="514" width="11.5703125" style="1" hidden="1" customWidth="1"/>
    <col min="515" max="515" width="30.140625" style="1" customWidth="1"/>
    <col min="516" max="516" width="41.42578125" style="1" customWidth="1"/>
    <col min="517" max="760" width="10.42578125" style="1"/>
    <col min="761" max="761" width="4" style="1" customWidth="1"/>
    <col min="762" max="762" width="4.5703125" style="1" customWidth="1"/>
    <col min="763" max="763" width="2.5703125" style="1" customWidth="1"/>
    <col min="764" max="765" width="4" style="1" customWidth="1"/>
    <col min="766" max="766" width="93" style="1" customWidth="1"/>
    <col min="767" max="770" width="11.5703125" style="1" hidden="1" customWidth="1"/>
    <col min="771" max="771" width="30.140625" style="1" customWidth="1"/>
    <col min="772" max="772" width="41.42578125" style="1" customWidth="1"/>
    <col min="773" max="1016" width="10.42578125" style="1"/>
    <col min="1017" max="1017" width="4" style="1" customWidth="1"/>
    <col min="1018" max="1018" width="4.5703125" style="1" customWidth="1"/>
    <col min="1019" max="1019" width="2.5703125" style="1" customWidth="1"/>
    <col min="1020" max="1021" width="4" style="1" customWidth="1"/>
  </cols>
  <sheetData>
    <row r="1" spans="1:9" s="4" customFormat="1" ht="93" customHeight="1" thickBot="1" x14ac:dyDescent="0.3">
      <c r="C1" s="105" t="s">
        <v>0</v>
      </c>
      <c r="D1" s="105"/>
      <c r="E1" s="105"/>
      <c r="F1" s="105"/>
      <c r="G1" s="105"/>
      <c r="H1" s="104" t="s">
        <v>1</v>
      </c>
    </row>
    <row r="2" spans="1:9" ht="37.5" customHeight="1" x14ac:dyDescent="0.25">
      <c r="B2" s="5"/>
      <c r="C2" s="5"/>
      <c r="D2" s="5"/>
      <c r="E2" s="5"/>
      <c r="F2" s="5"/>
      <c r="G2" s="5"/>
      <c r="H2" s="6">
        <v>2</v>
      </c>
    </row>
    <row r="3" spans="1:9" s="1" customFormat="1" ht="36.75" customHeight="1" x14ac:dyDescent="0.2">
      <c r="C3" s="106" t="s">
        <v>2</v>
      </c>
      <c r="D3" s="106"/>
      <c r="E3" s="106"/>
      <c r="F3" s="106"/>
      <c r="G3" s="106"/>
      <c r="H3" s="103" t="s">
        <v>242</v>
      </c>
      <c r="I3" s="102"/>
    </row>
    <row r="4" spans="1:9" ht="63.75" customHeight="1" x14ac:dyDescent="0.25">
      <c r="B4" s="7"/>
      <c r="C4" s="8"/>
      <c r="D4" s="8"/>
      <c r="E4" s="8"/>
      <c r="F4" s="8"/>
      <c r="G4" s="101" t="s">
        <v>3</v>
      </c>
      <c r="H4" s="9"/>
    </row>
    <row r="5" spans="1:9" s="10" customFormat="1" x14ac:dyDescent="0.25">
      <c r="A5" s="10" t="s">
        <v>4</v>
      </c>
      <c r="B5" s="11" t="s">
        <v>5</v>
      </c>
      <c r="C5" s="12" t="s">
        <v>6</v>
      </c>
      <c r="D5" s="12"/>
      <c r="E5" s="12"/>
      <c r="F5" s="12"/>
      <c r="G5" s="13"/>
      <c r="H5" s="14"/>
    </row>
    <row r="6" spans="1:9" s="10" customFormat="1" x14ac:dyDescent="0.25">
      <c r="A6" s="10" t="s">
        <v>7</v>
      </c>
      <c r="B6" s="15"/>
      <c r="C6" s="16" t="s">
        <v>8</v>
      </c>
      <c r="D6" s="17" t="s">
        <v>9</v>
      </c>
      <c r="E6" s="17"/>
      <c r="F6" s="17"/>
      <c r="G6" s="18"/>
      <c r="H6" s="19">
        <f>H7+H8+H15+H20</f>
        <v>107291539</v>
      </c>
    </row>
    <row r="7" spans="1:9" s="4" customFormat="1" ht="15" x14ac:dyDescent="0.25">
      <c r="A7" s="4" t="s">
        <v>10</v>
      </c>
      <c r="B7" s="20"/>
      <c r="C7" s="21"/>
      <c r="D7" s="22"/>
      <c r="E7" s="21" t="s">
        <v>11</v>
      </c>
      <c r="F7" s="22" t="s">
        <v>12</v>
      </c>
      <c r="G7" s="23"/>
      <c r="H7" s="24">
        <v>106491539</v>
      </c>
    </row>
    <row r="8" spans="1:9" s="4" customFormat="1" ht="15" x14ac:dyDescent="0.25">
      <c r="A8" s="4" t="s">
        <v>13</v>
      </c>
      <c r="B8" s="20"/>
      <c r="C8" s="21"/>
      <c r="D8" s="22"/>
      <c r="E8" s="21" t="s">
        <v>14</v>
      </c>
      <c r="F8" s="22" t="s">
        <v>15</v>
      </c>
      <c r="G8" s="23"/>
      <c r="H8" s="24">
        <f>SUM(H9:H14)</f>
        <v>100000</v>
      </c>
    </row>
    <row r="9" spans="1:9" s="4" customFormat="1" ht="15" x14ac:dyDescent="0.25">
      <c r="A9" s="4" t="s">
        <v>16</v>
      </c>
      <c r="B9" s="20"/>
      <c r="C9" s="21"/>
      <c r="D9" s="22"/>
      <c r="E9" s="21"/>
      <c r="F9" s="25" t="s">
        <v>8</v>
      </c>
      <c r="G9" s="26" t="s">
        <v>17</v>
      </c>
      <c r="H9" s="24"/>
    </row>
    <row r="10" spans="1:9" s="4" customFormat="1" ht="30" x14ac:dyDescent="0.25">
      <c r="A10" s="4" t="s">
        <v>18</v>
      </c>
      <c r="B10" s="20"/>
      <c r="C10" s="21"/>
      <c r="D10" s="22"/>
      <c r="E10" s="21"/>
      <c r="F10" s="25" t="s">
        <v>19</v>
      </c>
      <c r="G10" s="27" t="s">
        <v>20</v>
      </c>
      <c r="H10" s="24"/>
    </row>
    <row r="11" spans="1:9" s="4" customFormat="1" ht="30" x14ac:dyDescent="0.25">
      <c r="A11" s="4" t="s">
        <v>21</v>
      </c>
      <c r="B11" s="20"/>
      <c r="C11" s="21"/>
      <c r="D11" s="22"/>
      <c r="E11" s="21"/>
      <c r="F11" s="25" t="s">
        <v>22</v>
      </c>
      <c r="G11" s="27" t="s">
        <v>23</v>
      </c>
      <c r="H11" s="24"/>
    </row>
    <row r="12" spans="1:9" s="4" customFormat="1" ht="15" x14ac:dyDescent="0.25">
      <c r="A12" s="4" t="s">
        <v>24</v>
      </c>
      <c r="B12" s="20"/>
      <c r="C12" s="21"/>
      <c r="D12" s="22"/>
      <c r="E12" s="21"/>
      <c r="F12" s="25" t="s">
        <v>25</v>
      </c>
      <c r="G12" s="26" t="s">
        <v>26</v>
      </c>
      <c r="H12" s="24"/>
    </row>
    <row r="13" spans="1:9" s="4" customFormat="1" ht="15" x14ac:dyDescent="0.25">
      <c r="A13" s="4" t="s">
        <v>27</v>
      </c>
      <c r="B13" s="20"/>
      <c r="C13" s="21"/>
      <c r="D13" s="22"/>
      <c r="E13" s="21"/>
      <c r="F13" s="25" t="s">
        <v>28</v>
      </c>
      <c r="G13" s="26" t="s">
        <v>29</v>
      </c>
      <c r="H13" s="24">
        <v>100000</v>
      </c>
    </row>
    <row r="14" spans="1:9" s="4" customFormat="1" ht="15" x14ac:dyDescent="0.25">
      <c r="A14" s="4" t="s">
        <v>30</v>
      </c>
      <c r="B14" s="20"/>
      <c r="C14" s="28"/>
      <c r="D14" s="29"/>
      <c r="E14" s="28"/>
      <c r="F14" s="30" t="s">
        <v>31</v>
      </c>
      <c r="G14" s="31" t="s">
        <v>32</v>
      </c>
      <c r="H14" s="24"/>
    </row>
    <row r="15" spans="1:9" s="4" customFormat="1" ht="15" x14ac:dyDescent="0.25">
      <c r="A15" s="4" t="s">
        <v>33</v>
      </c>
      <c r="B15" s="20"/>
      <c r="C15" s="21"/>
      <c r="D15" s="22"/>
      <c r="E15" s="21" t="s">
        <v>34</v>
      </c>
      <c r="F15" s="22" t="s">
        <v>35</v>
      </c>
      <c r="G15" s="32"/>
      <c r="H15" s="24">
        <f>SUM(H16:H19)</f>
        <v>400000</v>
      </c>
    </row>
    <row r="16" spans="1:9" s="4" customFormat="1" ht="15" x14ac:dyDescent="0.25">
      <c r="A16" s="4" t="s">
        <v>36</v>
      </c>
      <c r="B16" s="20"/>
      <c r="C16" s="28"/>
      <c r="D16" s="29"/>
      <c r="E16" s="29"/>
      <c r="F16" s="30" t="s">
        <v>8</v>
      </c>
      <c r="G16" s="31" t="s">
        <v>37</v>
      </c>
      <c r="H16" s="24"/>
    </row>
    <row r="17" spans="1:8" s="4" customFormat="1" ht="15" x14ac:dyDescent="0.25">
      <c r="A17" s="4" t="s">
        <v>38</v>
      </c>
      <c r="B17" s="20"/>
      <c r="C17" s="21"/>
      <c r="D17" s="22"/>
      <c r="E17" s="22"/>
      <c r="F17" s="25" t="s">
        <v>19</v>
      </c>
      <c r="G17" s="26" t="s">
        <v>39</v>
      </c>
      <c r="H17" s="24"/>
    </row>
    <row r="18" spans="1:8" s="4" customFormat="1" ht="15" x14ac:dyDescent="0.25">
      <c r="A18" s="4" t="s">
        <v>40</v>
      </c>
      <c r="B18" s="20"/>
      <c r="C18" s="21"/>
      <c r="D18" s="22"/>
      <c r="E18" s="22"/>
      <c r="F18" s="25" t="s">
        <v>22</v>
      </c>
      <c r="G18" s="26" t="s">
        <v>41</v>
      </c>
      <c r="H18" s="24">
        <v>100000</v>
      </c>
    </row>
    <row r="19" spans="1:8" s="4" customFormat="1" ht="15" x14ac:dyDescent="0.25">
      <c r="A19" s="4" t="s">
        <v>42</v>
      </c>
      <c r="B19" s="20"/>
      <c r="C19" s="28"/>
      <c r="D19" s="29"/>
      <c r="E19" s="29"/>
      <c r="F19" s="30" t="s">
        <v>25</v>
      </c>
      <c r="G19" s="31" t="s">
        <v>43</v>
      </c>
      <c r="H19" s="24">
        <v>300000</v>
      </c>
    </row>
    <row r="20" spans="1:8" s="4" customFormat="1" ht="15" x14ac:dyDescent="0.25">
      <c r="A20" s="4" t="s">
        <v>44</v>
      </c>
      <c r="B20" s="20"/>
      <c r="C20" s="21"/>
      <c r="D20" s="22"/>
      <c r="E20" s="21" t="s">
        <v>45</v>
      </c>
      <c r="F20" s="22" t="s">
        <v>46</v>
      </c>
      <c r="G20" s="23"/>
      <c r="H20" s="24">
        <v>300000</v>
      </c>
    </row>
    <row r="21" spans="1:8" s="10" customFormat="1" x14ac:dyDescent="0.25">
      <c r="A21" s="10" t="s">
        <v>47</v>
      </c>
      <c r="B21" s="33"/>
      <c r="C21" s="34" t="s">
        <v>19</v>
      </c>
      <c r="D21" s="35" t="s">
        <v>48</v>
      </c>
      <c r="E21" s="35"/>
      <c r="F21" s="35"/>
      <c r="G21" s="36"/>
      <c r="H21" s="19">
        <v>0</v>
      </c>
    </row>
    <row r="22" spans="1:8" s="10" customFormat="1" x14ac:dyDescent="0.25">
      <c r="A22" s="10" t="s">
        <v>49</v>
      </c>
      <c r="B22" s="33"/>
      <c r="C22" s="16" t="s">
        <v>22</v>
      </c>
      <c r="D22" s="17" t="s">
        <v>50</v>
      </c>
      <c r="E22" s="17"/>
      <c r="F22" s="17"/>
      <c r="G22" s="18"/>
      <c r="H22" s="19">
        <v>2300000</v>
      </c>
    </row>
    <row r="23" spans="1:8" s="10" customFormat="1" x14ac:dyDescent="0.25">
      <c r="A23" s="10" t="s">
        <v>51</v>
      </c>
      <c r="B23" s="15"/>
      <c r="C23" s="34" t="s">
        <v>25</v>
      </c>
      <c r="D23" s="35" t="s">
        <v>52</v>
      </c>
      <c r="E23" s="35"/>
      <c r="F23" s="35"/>
      <c r="G23" s="36"/>
      <c r="H23" s="19">
        <f>SUM(H24:H26)</f>
        <v>515793756.37</v>
      </c>
    </row>
    <row r="24" spans="1:8" s="4" customFormat="1" ht="15" x14ac:dyDescent="0.25">
      <c r="A24" s="4" t="s">
        <v>53</v>
      </c>
      <c r="B24" s="20"/>
      <c r="C24" s="21"/>
      <c r="D24" s="22"/>
      <c r="E24" s="21" t="s">
        <v>11</v>
      </c>
      <c r="F24" s="22" t="s">
        <v>54</v>
      </c>
      <c r="G24" s="23"/>
      <c r="H24" s="24">
        <v>492851456.37</v>
      </c>
    </row>
    <row r="25" spans="1:8" s="4" customFormat="1" ht="15" x14ac:dyDescent="0.25">
      <c r="A25" s="4" t="s">
        <v>55</v>
      </c>
      <c r="B25" s="20"/>
      <c r="C25" s="28"/>
      <c r="D25" s="29"/>
      <c r="E25" s="28" t="s">
        <v>14</v>
      </c>
      <c r="F25" s="29" t="s">
        <v>56</v>
      </c>
      <c r="G25" s="37"/>
      <c r="H25" s="24">
        <v>17242300</v>
      </c>
    </row>
    <row r="26" spans="1:8" s="4" customFormat="1" ht="15" x14ac:dyDescent="0.25">
      <c r="A26" s="4" t="s">
        <v>57</v>
      </c>
      <c r="B26" s="20"/>
      <c r="C26" s="21"/>
      <c r="D26" s="22"/>
      <c r="E26" s="21" t="s">
        <v>34</v>
      </c>
      <c r="F26" s="22" t="s">
        <v>58</v>
      </c>
      <c r="G26" s="23"/>
      <c r="H26" s="24">
        <v>5700000</v>
      </c>
    </row>
    <row r="27" spans="1:8" s="10" customFormat="1" x14ac:dyDescent="0.25">
      <c r="A27" s="10" t="s">
        <v>59</v>
      </c>
      <c r="B27" s="33"/>
      <c r="C27" s="34" t="s">
        <v>28</v>
      </c>
      <c r="D27" s="35" t="s">
        <v>60</v>
      </c>
      <c r="E27" s="35"/>
      <c r="F27" s="35"/>
      <c r="G27" s="36"/>
      <c r="H27" s="19">
        <v>8497946.2100000009</v>
      </c>
    </row>
    <row r="28" spans="1:8" s="10" customFormat="1" x14ac:dyDescent="0.25">
      <c r="A28" s="10" t="s">
        <v>61</v>
      </c>
      <c r="B28" s="33"/>
      <c r="C28" s="16" t="s">
        <v>31</v>
      </c>
      <c r="D28" s="17" t="s">
        <v>62</v>
      </c>
      <c r="E28" s="17"/>
      <c r="F28" s="17"/>
      <c r="G28" s="18"/>
      <c r="H28" s="19">
        <v>7909144.2700000005</v>
      </c>
    </row>
    <row r="29" spans="1:8" s="10" customFormat="1" x14ac:dyDescent="0.25">
      <c r="A29" s="10" t="s">
        <v>63</v>
      </c>
      <c r="B29" s="33"/>
      <c r="C29" s="34" t="s">
        <v>64</v>
      </c>
      <c r="D29" s="35" t="s">
        <v>65</v>
      </c>
      <c r="E29" s="35"/>
      <c r="F29" s="35"/>
      <c r="G29" s="36"/>
      <c r="H29" s="19">
        <v>30890819.860000003</v>
      </c>
    </row>
    <row r="30" spans="1:8" s="10" customFormat="1" x14ac:dyDescent="0.25">
      <c r="A30" s="10" t="s">
        <v>66</v>
      </c>
      <c r="B30" s="33"/>
      <c r="C30" s="16" t="s">
        <v>67</v>
      </c>
      <c r="D30" s="38" t="s">
        <v>68</v>
      </c>
      <c r="E30" s="39"/>
      <c r="F30" s="39"/>
      <c r="G30" s="40"/>
      <c r="H30" s="19"/>
    </row>
    <row r="31" spans="1:8" s="10" customFormat="1" x14ac:dyDescent="0.25">
      <c r="A31" s="10" t="s">
        <v>69</v>
      </c>
      <c r="B31" s="33"/>
      <c r="C31" s="34" t="s">
        <v>70</v>
      </c>
      <c r="D31" s="35" t="s">
        <v>71</v>
      </c>
      <c r="E31" s="35"/>
      <c r="F31" s="35"/>
      <c r="G31" s="36"/>
      <c r="H31" s="19">
        <v>7600500</v>
      </c>
    </row>
    <row r="32" spans="1:8" s="10" customFormat="1" x14ac:dyDescent="0.25">
      <c r="B32" s="41"/>
      <c r="C32" s="107" t="s">
        <v>72</v>
      </c>
      <c r="D32" s="107"/>
      <c r="E32" s="107"/>
      <c r="F32" s="107"/>
      <c r="G32" s="107"/>
      <c r="H32" s="42">
        <f>H6+H21+H22+H23+H27+H28+H29+H30+H31</f>
        <v>680283705.71000004</v>
      </c>
    </row>
    <row r="33" spans="1:13" s="4" customFormat="1" ht="15" x14ac:dyDescent="0.25">
      <c r="B33" s="43"/>
      <c r="C33" s="28"/>
      <c r="D33" s="29"/>
      <c r="E33" s="29"/>
      <c r="F33" s="29"/>
      <c r="G33" s="37"/>
      <c r="H33" s="44"/>
    </row>
    <row r="34" spans="1:13" s="10" customFormat="1" x14ac:dyDescent="0.25">
      <c r="A34" s="10" t="s">
        <v>73</v>
      </c>
      <c r="B34" s="45" t="s">
        <v>74</v>
      </c>
      <c r="C34" s="46" t="s">
        <v>75</v>
      </c>
      <c r="D34" s="47"/>
      <c r="E34" s="47"/>
      <c r="F34" s="47"/>
      <c r="G34" s="48"/>
      <c r="H34" s="49"/>
    </row>
    <row r="35" spans="1:13" s="10" customFormat="1" x14ac:dyDescent="0.25">
      <c r="A35" s="10" t="s">
        <v>76</v>
      </c>
      <c r="B35" s="33"/>
      <c r="C35" s="34" t="s">
        <v>8</v>
      </c>
      <c r="D35" s="35" t="s">
        <v>77</v>
      </c>
      <c r="E35" s="50"/>
      <c r="F35" s="35"/>
      <c r="G35" s="36"/>
      <c r="H35" s="49">
        <f>SUM(H36:H37)</f>
        <v>274849686.60416001</v>
      </c>
    </row>
    <row r="36" spans="1:13" s="4" customFormat="1" ht="15" x14ac:dyDescent="0.25">
      <c r="A36" s="4" t="s">
        <v>78</v>
      </c>
      <c r="B36" s="20"/>
      <c r="C36" s="21"/>
      <c r="D36" s="22"/>
      <c r="E36" s="21" t="s">
        <v>11</v>
      </c>
      <c r="F36" s="22" t="s">
        <v>79</v>
      </c>
      <c r="G36" s="23"/>
      <c r="H36" s="51">
        <v>270162206.60416001</v>
      </c>
    </row>
    <row r="37" spans="1:13" s="4" customFormat="1" ht="15" x14ac:dyDescent="0.25">
      <c r="A37" s="4" t="s">
        <v>80</v>
      </c>
      <c r="B37" s="20"/>
      <c r="C37" s="28"/>
      <c r="D37" s="29"/>
      <c r="E37" s="28" t="s">
        <v>14</v>
      </c>
      <c r="F37" s="29" t="s">
        <v>81</v>
      </c>
      <c r="G37" s="37"/>
      <c r="H37" s="51">
        <v>4687480</v>
      </c>
    </row>
    <row r="38" spans="1:13" s="10" customFormat="1" x14ac:dyDescent="0.25">
      <c r="A38" s="10" t="s">
        <v>82</v>
      </c>
      <c r="B38" s="33"/>
      <c r="C38" s="16" t="s">
        <v>19</v>
      </c>
      <c r="D38" s="17" t="s">
        <v>83</v>
      </c>
      <c r="E38" s="52"/>
      <c r="F38" s="17"/>
      <c r="G38" s="18"/>
      <c r="H38" s="49">
        <f>SUM(H39:H55)</f>
        <v>37113928.953333333</v>
      </c>
      <c r="J38" s="99"/>
      <c r="K38" s="99"/>
      <c r="L38" s="99"/>
      <c r="M38" s="100"/>
    </row>
    <row r="39" spans="1:13" s="4" customFormat="1" ht="15" x14ac:dyDescent="0.25">
      <c r="A39" s="4" t="s">
        <v>84</v>
      </c>
      <c r="B39" s="43"/>
      <c r="C39" s="28"/>
      <c r="D39" s="29"/>
      <c r="E39" s="28" t="s">
        <v>11</v>
      </c>
      <c r="F39" s="29" t="s">
        <v>85</v>
      </c>
      <c r="G39" s="37"/>
      <c r="H39" s="51"/>
    </row>
    <row r="40" spans="1:13" s="4" customFormat="1" ht="15" x14ac:dyDescent="0.25">
      <c r="A40" s="4" t="s">
        <v>86</v>
      </c>
      <c r="B40" s="43"/>
      <c r="C40" s="21"/>
      <c r="D40" s="22"/>
      <c r="E40" s="21" t="s">
        <v>14</v>
      </c>
      <c r="F40" s="22" t="s">
        <v>87</v>
      </c>
      <c r="G40" s="23"/>
      <c r="H40" s="51"/>
    </row>
    <row r="41" spans="1:13" s="4" customFormat="1" ht="15" x14ac:dyDescent="0.25">
      <c r="A41" s="4" t="s">
        <v>88</v>
      </c>
      <c r="B41" s="43"/>
      <c r="C41" s="28"/>
      <c r="D41" s="53"/>
      <c r="E41" s="28" t="s">
        <v>34</v>
      </c>
      <c r="F41" s="29" t="s">
        <v>89</v>
      </c>
      <c r="G41" s="37"/>
      <c r="H41" s="51">
        <v>675472.56</v>
      </c>
    </row>
    <row r="42" spans="1:13" s="4" customFormat="1" ht="15" x14ac:dyDescent="0.25">
      <c r="A42" s="4" t="s">
        <v>90</v>
      </c>
      <c r="B42" s="43"/>
      <c r="C42" s="21"/>
      <c r="D42" s="54"/>
      <c r="E42" s="21" t="s">
        <v>45</v>
      </c>
      <c r="F42" s="22" t="s">
        <v>91</v>
      </c>
      <c r="G42" s="23"/>
      <c r="H42" s="51">
        <v>0</v>
      </c>
    </row>
    <row r="43" spans="1:13" s="4" customFormat="1" ht="15" x14ac:dyDescent="0.25">
      <c r="A43" s="4" t="s">
        <v>92</v>
      </c>
      <c r="B43" s="43"/>
      <c r="C43" s="28"/>
      <c r="D43" s="53"/>
      <c r="E43" s="28" t="s">
        <v>93</v>
      </c>
      <c r="F43" s="29" t="s">
        <v>94</v>
      </c>
      <c r="G43" s="37"/>
      <c r="H43" s="51">
        <v>0</v>
      </c>
    </row>
    <row r="44" spans="1:13" s="4" customFormat="1" ht="15" x14ac:dyDescent="0.25">
      <c r="A44" s="4" t="s">
        <v>95</v>
      </c>
      <c r="B44" s="43"/>
      <c r="C44" s="21"/>
      <c r="D44" s="54"/>
      <c r="E44" s="21" t="s">
        <v>96</v>
      </c>
      <c r="F44" s="22" t="s">
        <v>97</v>
      </c>
      <c r="G44" s="23"/>
      <c r="H44" s="51">
        <v>0</v>
      </c>
    </row>
    <row r="45" spans="1:13" s="4" customFormat="1" ht="15" x14ac:dyDescent="0.25">
      <c r="A45" s="4" t="s">
        <v>98</v>
      </c>
      <c r="B45" s="43"/>
      <c r="C45" s="28"/>
      <c r="D45" s="53"/>
      <c r="E45" s="28" t="s">
        <v>99</v>
      </c>
      <c r="F45" s="29" t="s">
        <v>100</v>
      </c>
      <c r="G45" s="37"/>
      <c r="H45" s="51">
        <v>0</v>
      </c>
    </row>
    <row r="46" spans="1:13" s="4" customFormat="1" ht="15" x14ac:dyDescent="0.25">
      <c r="A46" s="4" t="s">
        <v>101</v>
      </c>
      <c r="B46" s="43"/>
      <c r="C46" s="21"/>
      <c r="D46" s="54"/>
      <c r="E46" s="21" t="s">
        <v>102</v>
      </c>
      <c r="F46" s="22" t="s">
        <v>103</v>
      </c>
      <c r="G46" s="23"/>
      <c r="H46" s="51">
        <v>0</v>
      </c>
    </row>
    <row r="47" spans="1:13" s="4" customFormat="1" ht="15" x14ac:dyDescent="0.25">
      <c r="A47" s="4" t="s">
        <v>104</v>
      </c>
      <c r="B47" s="43"/>
      <c r="C47" s="28"/>
      <c r="D47" s="53"/>
      <c r="E47" s="28" t="s">
        <v>105</v>
      </c>
      <c r="F47" s="29" t="s">
        <v>106</v>
      </c>
      <c r="G47" s="37"/>
      <c r="H47" s="51">
        <v>0</v>
      </c>
    </row>
    <row r="48" spans="1:13" s="4" customFormat="1" ht="15" x14ac:dyDescent="0.25">
      <c r="A48" s="4" t="s">
        <v>107</v>
      </c>
      <c r="B48" s="43"/>
      <c r="C48" s="21"/>
      <c r="D48" s="54"/>
      <c r="E48" s="21" t="s">
        <v>108</v>
      </c>
      <c r="F48" s="22" t="s">
        <v>109</v>
      </c>
      <c r="G48" s="23"/>
      <c r="H48" s="51">
        <v>0</v>
      </c>
    </row>
    <row r="49" spans="1:8" s="4" customFormat="1" ht="15" x14ac:dyDescent="0.25">
      <c r="A49" s="4" t="s">
        <v>110</v>
      </c>
      <c r="B49" s="43"/>
      <c r="C49" s="28"/>
      <c r="D49" s="53"/>
      <c r="E49" s="28" t="s">
        <v>111</v>
      </c>
      <c r="F49" s="29" t="s">
        <v>112</v>
      </c>
      <c r="G49" s="37"/>
      <c r="H49" s="51">
        <v>4853000</v>
      </c>
    </row>
    <row r="50" spans="1:8" s="4" customFormat="1" ht="15" x14ac:dyDescent="0.25">
      <c r="A50" s="4" t="s">
        <v>113</v>
      </c>
      <c r="B50" s="43"/>
      <c r="C50" s="21"/>
      <c r="D50" s="54"/>
      <c r="E50" s="21" t="s">
        <v>114</v>
      </c>
      <c r="F50" s="22" t="s">
        <v>115</v>
      </c>
      <c r="G50" s="23"/>
      <c r="H50" s="51"/>
    </row>
    <row r="51" spans="1:8" s="4" customFormat="1" ht="15" x14ac:dyDescent="0.25">
      <c r="A51" s="4" t="s">
        <v>116</v>
      </c>
      <c r="B51" s="43"/>
      <c r="C51" s="28"/>
      <c r="D51" s="53"/>
      <c r="E51" s="28" t="s">
        <v>117</v>
      </c>
      <c r="F51" s="29" t="s">
        <v>118</v>
      </c>
      <c r="G51" s="37"/>
      <c r="H51" s="51">
        <v>12780000</v>
      </c>
    </row>
    <row r="52" spans="1:8" s="4" customFormat="1" ht="15" x14ac:dyDescent="0.25">
      <c r="A52" s="4" t="s">
        <v>119</v>
      </c>
      <c r="B52" s="43"/>
      <c r="C52" s="21"/>
      <c r="D52" s="54"/>
      <c r="E52" s="21" t="s">
        <v>120</v>
      </c>
      <c r="F52" s="22" t="s">
        <v>121</v>
      </c>
      <c r="G52" s="23"/>
      <c r="H52" s="51">
        <v>1951956.0533333332</v>
      </c>
    </row>
    <row r="53" spans="1:8" s="4" customFormat="1" ht="15" x14ac:dyDescent="0.25">
      <c r="A53" s="4" t="s">
        <v>122</v>
      </c>
      <c r="B53" s="43"/>
      <c r="C53" s="55"/>
      <c r="D53" s="56"/>
      <c r="E53" s="28" t="s">
        <v>123</v>
      </c>
      <c r="F53" s="56" t="s">
        <v>124</v>
      </c>
      <c r="G53" s="57"/>
      <c r="H53" s="51">
        <v>14180223</v>
      </c>
    </row>
    <row r="54" spans="1:8" s="4" customFormat="1" ht="15" x14ac:dyDescent="0.25">
      <c r="A54" s="4" t="s">
        <v>125</v>
      </c>
      <c r="B54" s="43"/>
      <c r="C54" s="58"/>
      <c r="D54" s="59"/>
      <c r="E54" s="21" t="s">
        <v>126</v>
      </c>
      <c r="F54" s="59" t="s">
        <v>127</v>
      </c>
      <c r="G54" s="32"/>
      <c r="H54" s="51">
        <v>2673277.34</v>
      </c>
    </row>
    <row r="55" spans="1:8" s="4" customFormat="1" ht="15" x14ac:dyDescent="0.25">
      <c r="A55" s="4" t="s">
        <v>128</v>
      </c>
      <c r="B55" s="43"/>
      <c r="C55" s="55"/>
      <c r="D55" s="56"/>
      <c r="E55" s="28" t="s">
        <v>129</v>
      </c>
      <c r="F55" s="56" t="s">
        <v>130</v>
      </c>
      <c r="G55" s="57"/>
      <c r="H55" s="51">
        <v>0</v>
      </c>
    </row>
    <row r="56" spans="1:8" s="4" customFormat="1" x14ac:dyDescent="0.25">
      <c r="A56" s="4" t="s">
        <v>131</v>
      </c>
      <c r="B56" s="43"/>
      <c r="C56" s="16" t="s">
        <v>22</v>
      </c>
      <c r="D56" s="17" t="s">
        <v>132</v>
      </c>
      <c r="E56" s="60"/>
      <c r="F56" s="61"/>
      <c r="G56" s="62"/>
      <c r="H56" s="49">
        <f>SUM(H57:H59)</f>
        <v>84672969.221420005</v>
      </c>
    </row>
    <row r="57" spans="1:8" s="4" customFormat="1" x14ac:dyDescent="0.25">
      <c r="A57" s="4" t="s">
        <v>133</v>
      </c>
      <c r="B57" s="43"/>
      <c r="C57" s="34"/>
      <c r="D57" s="35"/>
      <c r="E57" s="28" t="s">
        <v>11</v>
      </c>
      <c r="F57" s="56" t="s">
        <v>134</v>
      </c>
      <c r="G57" s="63"/>
      <c r="H57" s="51">
        <v>83979109.221420005</v>
      </c>
    </row>
    <row r="58" spans="1:8" s="4" customFormat="1" x14ac:dyDescent="0.25">
      <c r="A58" s="4" t="s">
        <v>135</v>
      </c>
      <c r="B58" s="43"/>
      <c r="C58" s="64"/>
      <c r="D58" s="21"/>
      <c r="E58" s="21" t="s">
        <v>14</v>
      </c>
      <c r="F58" s="59" t="s">
        <v>136</v>
      </c>
      <c r="G58" s="62"/>
      <c r="H58" s="51">
        <v>378860</v>
      </c>
    </row>
    <row r="59" spans="1:8" s="4" customFormat="1" x14ac:dyDescent="0.25">
      <c r="A59" s="4" t="s">
        <v>137</v>
      </c>
      <c r="B59" s="43"/>
      <c r="C59" s="65"/>
      <c r="D59" s="28"/>
      <c r="E59" s="28" t="s">
        <v>34</v>
      </c>
      <c r="F59" s="56" t="s">
        <v>138</v>
      </c>
      <c r="G59" s="63"/>
      <c r="H59" s="51">
        <v>315000</v>
      </c>
    </row>
    <row r="60" spans="1:8" s="4" customFormat="1" x14ac:dyDescent="0.25">
      <c r="A60" s="4" t="s">
        <v>139</v>
      </c>
      <c r="B60" s="43"/>
      <c r="C60" s="16" t="s">
        <v>25</v>
      </c>
      <c r="D60" s="66" t="s">
        <v>140</v>
      </c>
      <c r="E60" s="21"/>
      <c r="F60" s="67"/>
      <c r="G60" s="68"/>
      <c r="H60" s="49">
        <v>29613206</v>
      </c>
    </row>
    <row r="61" spans="1:8" s="10" customFormat="1" x14ac:dyDescent="0.25">
      <c r="A61" s="10" t="s">
        <v>141</v>
      </c>
      <c r="B61" s="43"/>
      <c r="C61" s="34" t="s">
        <v>28</v>
      </c>
      <c r="D61" s="69" t="s">
        <v>142</v>
      </c>
      <c r="E61" s="34"/>
      <c r="F61" s="70"/>
      <c r="G61" s="63"/>
      <c r="H61" s="49">
        <v>17166129.439999998</v>
      </c>
    </row>
    <row r="62" spans="1:8" s="10" customFormat="1" x14ac:dyDescent="0.25">
      <c r="A62" s="10" t="s">
        <v>143</v>
      </c>
      <c r="B62" s="43"/>
      <c r="C62" s="16" t="s">
        <v>31</v>
      </c>
      <c r="D62" s="66" t="s">
        <v>144</v>
      </c>
      <c r="E62" s="47"/>
      <c r="F62" s="66"/>
      <c r="G62" s="68"/>
      <c r="H62" s="49">
        <f>SUM(H63:H67)</f>
        <v>279451229.99975622</v>
      </c>
    </row>
    <row r="63" spans="1:8" s="4" customFormat="1" ht="15" x14ac:dyDescent="0.25">
      <c r="A63" s="4" t="s">
        <v>145</v>
      </c>
      <c r="B63" s="43"/>
      <c r="C63" s="28"/>
      <c r="D63" s="71"/>
      <c r="E63" s="28" t="s">
        <v>11</v>
      </c>
      <c r="F63" s="29" t="s">
        <v>146</v>
      </c>
      <c r="G63" s="72"/>
      <c r="H63" s="51">
        <v>88604618.575337619</v>
      </c>
    </row>
    <row r="64" spans="1:8" s="4" customFormat="1" ht="15" x14ac:dyDescent="0.25">
      <c r="A64" s="4" t="s">
        <v>147</v>
      </c>
      <c r="B64" s="43"/>
      <c r="C64" s="21"/>
      <c r="D64" s="67"/>
      <c r="E64" s="21" t="s">
        <v>14</v>
      </c>
      <c r="F64" s="22" t="s">
        <v>148</v>
      </c>
      <c r="G64" s="73"/>
      <c r="H64" s="51">
        <v>7650907.1885583401</v>
      </c>
    </row>
    <row r="65" spans="1:8" s="4" customFormat="1" ht="15" x14ac:dyDescent="0.25">
      <c r="A65" s="4" t="s">
        <v>149</v>
      </c>
      <c r="B65" s="43"/>
      <c r="C65" s="28"/>
      <c r="D65" s="71"/>
      <c r="E65" s="28" t="s">
        <v>34</v>
      </c>
      <c r="F65" s="29" t="s">
        <v>150</v>
      </c>
      <c r="G65" s="72"/>
      <c r="H65" s="51">
        <v>129743119.61586027</v>
      </c>
    </row>
    <row r="66" spans="1:8" s="4" customFormat="1" ht="15.75" customHeight="1" x14ac:dyDescent="0.25">
      <c r="A66" s="4" t="s">
        <v>151</v>
      </c>
      <c r="B66" s="43"/>
      <c r="C66" s="21"/>
      <c r="D66" s="67"/>
      <c r="E66" s="74" t="s">
        <v>45</v>
      </c>
      <c r="F66" s="22" t="s">
        <v>152</v>
      </c>
      <c r="G66" s="23"/>
      <c r="H66" s="24">
        <v>2399845.0699999998</v>
      </c>
    </row>
    <row r="67" spans="1:8" s="4" customFormat="1" ht="15.75" customHeight="1" x14ac:dyDescent="0.25">
      <c r="A67" s="4" t="s">
        <v>153</v>
      </c>
      <c r="B67" s="43"/>
      <c r="C67" s="28"/>
      <c r="D67" s="71"/>
      <c r="E67" s="75" t="s">
        <v>93</v>
      </c>
      <c r="F67" s="29" t="s">
        <v>154</v>
      </c>
      <c r="G67" s="37"/>
      <c r="H67" s="24">
        <v>51052739.549999997</v>
      </c>
    </row>
    <row r="68" spans="1:8" s="4" customFormat="1" x14ac:dyDescent="0.25">
      <c r="A68" s="4" t="s">
        <v>155</v>
      </c>
      <c r="B68" s="43"/>
      <c r="C68" s="16" t="s">
        <v>64</v>
      </c>
      <c r="D68" s="66" t="s">
        <v>156</v>
      </c>
      <c r="E68" s="76"/>
      <c r="F68" s="61"/>
      <c r="G68" s="62"/>
      <c r="H68" s="49">
        <v>2587000</v>
      </c>
    </row>
    <row r="69" spans="1:8" s="10" customFormat="1" x14ac:dyDescent="0.25">
      <c r="A69" s="10" t="s">
        <v>157</v>
      </c>
      <c r="B69" s="43"/>
      <c r="C69" s="34" t="s">
        <v>67</v>
      </c>
      <c r="D69" s="69" t="s">
        <v>158</v>
      </c>
      <c r="E69" s="77"/>
      <c r="F69" s="69"/>
      <c r="G69" s="78"/>
      <c r="H69" s="49">
        <f>SUM(H70:H72)</f>
        <v>31448743.5</v>
      </c>
    </row>
    <row r="70" spans="1:8" s="4" customFormat="1" ht="15" x14ac:dyDescent="0.25">
      <c r="A70" s="4" t="s">
        <v>159</v>
      </c>
      <c r="B70" s="43"/>
      <c r="C70" s="21"/>
      <c r="D70" s="67"/>
      <c r="E70" s="21" t="s">
        <v>11</v>
      </c>
      <c r="F70" s="22" t="s">
        <v>160</v>
      </c>
      <c r="G70" s="73"/>
      <c r="H70" s="51">
        <v>623621.57999999996</v>
      </c>
    </row>
    <row r="71" spans="1:8" s="10" customFormat="1" x14ac:dyDescent="0.25">
      <c r="A71" s="10" t="s">
        <v>161</v>
      </c>
      <c r="B71" s="33"/>
      <c r="C71" s="34"/>
      <c r="D71" s="69"/>
      <c r="E71" s="28" t="s">
        <v>14</v>
      </c>
      <c r="F71" s="29" t="s">
        <v>162</v>
      </c>
      <c r="G71" s="78"/>
      <c r="H71" s="51">
        <v>15497444.530000001</v>
      </c>
    </row>
    <row r="72" spans="1:8" s="10" customFormat="1" x14ac:dyDescent="0.25">
      <c r="A72" s="10" t="s">
        <v>163</v>
      </c>
      <c r="B72" s="33"/>
      <c r="C72" s="16"/>
      <c r="D72" s="66"/>
      <c r="E72" s="74" t="s">
        <v>34</v>
      </c>
      <c r="F72" s="22" t="s">
        <v>164</v>
      </c>
      <c r="G72" s="23"/>
      <c r="H72" s="24">
        <v>15327677.390000001</v>
      </c>
    </row>
    <row r="73" spans="1:8" s="10" customFormat="1" x14ac:dyDescent="0.25">
      <c r="A73" s="10" t="s">
        <v>165</v>
      </c>
      <c r="B73" s="33"/>
      <c r="C73" s="34" t="s">
        <v>70</v>
      </c>
      <c r="D73" s="69" t="s">
        <v>166</v>
      </c>
      <c r="E73" s="77"/>
      <c r="F73" s="69"/>
      <c r="G73" s="78"/>
      <c r="H73" s="49">
        <v>250000</v>
      </c>
    </row>
    <row r="74" spans="1:8" s="10" customFormat="1" x14ac:dyDescent="0.25">
      <c r="A74" s="10" t="s">
        <v>167</v>
      </c>
      <c r="B74" s="33"/>
      <c r="C74" s="16" t="s">
        <v>168</v>
      </c>
      <c r="D74" s="66" t="s">
        <v>169</v>
      </c>
      <c r="E74" s="47"/>
      <c r="F74" s="66"/>
      <c r="G74" s="68"/>
      <c r="H74" s="49">
        <f>SUM(H75:H76)</f>
        <v>0</v>
      </c>
    </row>
    <row r="75" spans="1:8" s="4" customFormat="1" ht="15" x14ac:dyDescent="0.25">
      <c r="A75" s="4" t="s">
        <v>170</v>
      </c>
      <c r="B75" s="79"/>
      <c r="C75" s="55"/>
      <c r="D75" s="71"/>
      <c r="E75" s="28" t="s">
        <v>11</v>
      </c>
      <c r="F75" s="71" t="s">
        <v>171</v>
      </c>
      <c r="G75" s="72"/>
      <c r="H75" s="51">
        <v>0</v>
      </c>
    </row>
    <row r="76" spans="1:8" s="4" customFormat="1" ht="15" x14ac:dyDescent="0.25">
      <c r="A76" s="4" t="s">
        <v>172</v>
      </c>
      <c r="B76" s="79"/>
      <c r="C76" s="58"/>
      <c r="D76" s="67"/>
      <c r="E76" s="21" t="s">
        <v>14</v>
      </c>
      <c r="F76" s="67" t="s">
        <v>173</v>
      </c>
      <c r="G76" s="73"/>
      <c r="H76" s="51">
        <v>0</v>
      </c>
    </row>
    <row r="77" spans="1:8" s="10" customFormat="1" x14ac:dyDescent="0.25">
      <c r="A77" s="10" t="s">
        <v>174</v>
      </c>
      <c r="B77" s="79"/>
      <c r="C77" s="34" t="s">
        <v>175</v>
      </c>
      <c r="D77" s="69" t="s">
        <v>176</v>
      </c>
      <c r="E77" s="77"/>
      <c r="F77" s="69"/>
      <c r="G77" s="78"/>
      <c r="H77" s="49">
        <f>SUM(H78:H81)</f>
        <v>19033778.773999993</v>
      </c>
    </row>
    <row r="78" spans="1:8" s="4" customFormat="1" ht="15" x14ac:dyDescent="0.25">
      <c r="A78" s="4" t="s">
        <v>177</v>
      </c>
      <c r="B78" s="79"/>
      <c r="C78" s="58"/>
      <c r="D78" s="67"/>
      <c r="E78" s="21" t="s">
        <v>11</v>
      </c>
      <c r="F78" s="67" t="s">
        <v>178</v>
      </c>
      <c r="G78" s="73"/>
      <c r="H78" s="51">
        <v>6367154.513999993</v>
      </c>
    </row>
    <row r="79" spans="1:8" s="4" customFormat="1" ht="15" x14ac:dyDescent="0.25">
      <c r="A79" s="4" t="s">
        <v>179</v>
      </c>
      <c r="B79" s="79"/>
      <c r="C79" s="55"/>
      <c r="D79" s="71"/>
      <c r="E79" s="28" t="s">
        <v>14</v>
      </c>
      <c r="F79" s="71" t="s">
        <v>180</v>
      </c>
      <c r="G79" s="72"/>
      <c r="H79" s="51">
        <v>30000</v>
      </c>
    </row>
    <row r="80" spans="1:8" s="4" customFormat="1" ht="15" x14ac:dyDescent="0.25">
      <c r="A80" s="4" t="s">
        <v>181</v>
      </c>
      <c r="B80" s="79"/>
      <c r="C80" s="58"/>
      <c r="D80" s="67"/>
      <c r="E80" s="21" t="s">
        <v>34</v>
      </c>
      <c r="F80" s="67" t="s">
        <v>182</v>
      </c>
      <c r="G80" s="73"/>
      <c r="H80" s="51">
        <v>850000</v>
      </c>
    </row>
    <row r="81" spans="1:8" s="4" customFormat="1" ht="15" x14ac:dyDescent="0.25">
      <c r="A81" s="4" t="s">
        <v>183</v>
      </c>
      <c r="B81" s="79"/>
      <c r="C81" s="55"/>
      <c r="D81" s="71"/>
      <c r="E81" s="28" t="s">
        <v>45</v>
      </c>
      <c r="F81" s="71" t="s">
        <v>184</v>
      </c>
      <c r="G81" s="72"/>
      <c r="H81" s="51">
        <v>11786624.26</v>
      </c>
    </row>
    <row r="82" spans="1:8" s="10" customFormat="1" x14ac:dyDescent="0.25">
      <c r="A82" s="10" t="s">
        <v>73</v>
      </c>
      <c r="B82" s="41"/>
      <c r="C82" s="107" t="s">
        <v>185</v>
      </c>
      <c r="D82" s="107"/>
      <c r="E82" s="107"/>
      <c r="F82" s="107"/>
      <c r="G82" s="107"/>
      <c r="H82" s="42">
        <f>H35+H38+H56+H60+H61+H62+H68+H69+H73+H74+H77</f>
        <v>776186672.49266958</v>
      </c>
    </row>
    <row r="83" spans="1:8" s="4" customFormat="1" thickBot="1" x14ac:dyDescent="0.3">
      <c r="B83" s="79"/>
      <c r="C83" s="28"/>
      <c r="D83" s="71"/>
      <c r="E83" s="56"/>
      <c r="F83" s="71"/>
      <c r="G83" s="72"/>
      <c r="H83" s="44"/>
    </row>
    <row r="84" spans="1:8" s="80" customFormat="1" ht="17.25" thickTop="1" thickBot="1" x14ac:dyDescent="0.3">
      <c r="B84" s="108" t="s">
        <v>186</v>
      </c>
      <c r="C84" s="108"/>
      <c r="D84" s="108"/>
      <c r="E84" s="108"/>
      <c r="F84" s="108"/>
      <c r="G84" s="108"/>
      <c r="H84" s="81">
        <f>H32-H82</f>
        <v>-95902966.782669544</v>
      </c>
    </row>
    <row r="85" spans="1:8" s="80" customFormat="1" ht="16.5" thickTop="1" x14ac:dyDescent="0.25">
      <c r="B85" s="15"/>
      <c r="C85" s="82"/>
      <c r="D85" s="82"/>
      <c r="E85" s="83"/>
      <c r="F85" s="84"/>
      <c r="G85" s="85"/>
      <c r="H85" s="86"/>
    </row>
    <row r="86" spans="1:8" s="10" customFormat="1" x14ac:dyDescent="0.25">
      <c r="A86" s="10" t="s">
        <v>187</v>
      </c>
      <c r="B86" s="45" t="s">
        <v>188</v>
      </c>
      <c r="C86" s="46" t="s">
        <v>189</v>
      </c>
      <c r="D86" s="47"/>
      <c r="E86" s="46"/>
      <c r="F86" s="66"/>
      <c r="G86" s="68"/>
      <c r="H86" s="49"/>
    </row>
    <row r="87" spans="1:8" s="10" customFormat="1" x14ac:dyDescent="0.25">
      <c r="A87" s="10" t="s">
        <v>190</v>
      </c>
      <c r="B87" s="15"/>
      <c r="C87" s="109" t="s">
        <v>8</v>
      </c>
      <c r="D87" s="110" t="s">
        <v>191</v>
      </c>
      <c r="E87" s="110"/>
      <c r="F87" s="110"/>
      <c r="G87" s="110"/>
      <c r="H87" s="111">
        <v>0</v>
      </c>
    </row>
    <row r="88" spans="1:8" s="10" customFormat="1" x14ac:dyDescent="0.25">
      <c r="A88" s="10" t="s">
        <v>192</v>
      </c>
      <c r="B88" s="33"/>
      <c r="C88" s="109"/>
      <c r="D88" s="110"/>
      <c r="E88" s="110"/>
      <c r="F88" s="110"/>
      <c r="G88" s="110"/>
      <c r="H88" s="111"/>
    </row>
    <row r="89" spans="1:8" s="10" customFormat="1" x14ac:dyDescent="0.25">
      <c r="A89" s="10" t="s">
        <v>193</v>
      </c>
      <c r="B89" s="33"/>
      <c r="C89" s="112" t="s">
        <v>19</v>
      </c>
      <c r="D89" s="113" t="s">
        <v>194</v>
      </c>
      <c r="E89" s="113"/>
      <c r="F89" s="113"/>
      <c r="G89" s="113"/>
      <c r="H89" s="111"/>
    </row>
    <row r="90" spans="1:8" s="10" customFormat="1" x14ac:dyDescent="0.25">
      <c r="A90" s="10" t="s">
        <v>195</v>
      </c>
      <c r="B90" s="33"/>
      <c r="C90" s="112"/>
      <c r="D90" s="113"/>
      <c r="E90" s="113"/>
      <c r="F90" s="113"/>
      <c r="G90" s="113"/>
      <c r="H90" s="111"/>
    </row>
    <row r="91" spans="1:8" s="10" customFormat="1" x14ac:dyDescent="0.25">
      <c r="A91" s="10" t="s">
        <v>187</v>
      </c>
      <c r="B91" s="41"/>
      <c r="C91" s="107" t="s">
        <v>196</v>
      </c>
      <c r="D91" s="107"/>
      <c r="E91" s="107"/>
      <c r="F91" s="107"/>
      <c r="G91" s="107"/>
      <c r="H91" s="42">
        <f>H87-H89</f>
        <v>0</v>
      </c>
    </row>
    <row r="92" spans="1:8" s="4" customFormat="1" ht="15" x14ac:dyDescent="0.25">
      <c r="B92" s="43"/>
      <c r="C92" s="28"/>
      <c r="D92" s="71"/>
      <c r="E92" s="53"/>
      <c r="F92" s="71"/>
      <c r="G92" s="72"/>
      <c r="H92" s="44"/>
    </row>
    <row r="93" spans="1:8" s="10" customFormat="1" x14ac:dyDescent="0.25">
      <c r="A93" s="10" t="s">
        <v>197</v>
      </c>
      <c r="B93" s="45" t="s">
        <v>198</v>
      </c>
      <c r="C93" s="46" t="s">
        <v>199</v>
      </c>
      <c r="D93" s="47"/>
      <c r="E93" s="17"/>
      <c r="F93" s="66"/>
      <c r="G93" s="68"/>
      <c r="H93" s="49"/>
    </row>
    <row r="94" spans="1:8" s="10" customFormat="1" x14ac:dyDescent="0.25">
      <c r="A94" s="10" t="s">
        <v>200</v>
      </c>
      <c r="B94" s="33"/>
      <c r="C94" s="34" t="s">
        <v>8</v>
      </c>
      <c r="D94" s="87" t="s">
        <v>201</v>
      </c>
      <c r="E94" s="77"/>
      <c r="F94" s="35"/>
      <c r="G94" s="36"/>
      <c r="H94" s="49"/>
    </row>
    <row r="95" spans="1:8" s="10" customFormat="1" x14ac:dyDescent="0.25">
      <c r="A95" s="10" t="s">
        <v>202</v>
      </c>
      <c r="B95" s="33"/>
      <c r="C95" s="16" t="s">
        <v>19</v>
      </c>
      <c r="D95" s="46" t="s">
        <v>203</v>
      </c>
      <c r="E95" s="47"/>
      <c r="F95" s="17"/>
      <c r="G95" s="18"/>
      <c r="H95" s="49"/>
    </row>
    <row r="96" spans="1:8" s="10" customFormat="1" x14ac:dyDescent="0.25">
      <c r="A96" s="10" t="s">
        <v>197</v>
      </c>
      <c r="B96" s="41"/>
      <c r="C96" s="107" t="s">
        <v>204</v>
      </c>
      <c r="D96" s="107"/>
      <c r="E96" s="107"/>
      <c r="F96" s="107"/>
      <c r="G96" s="107"/>
      <c r="H96" s="42"/>
    </row>
    <row r="97" spans="1:8" s="4" customFormat="1" ht="15" x14ac:dyDescent="0.25">
      <c r="B97" s="43"/>
      <c r="C97" s="28"/>
      <c r="D97" s="56"/>
      <c r="E97" s="53"/>
      <c r="F97" s="29"/>
      <c r="G97" s="37"/>
      <c r="H97" s="44"/>
    </row>
    <row r="98" spans="1:8" s="10" customFormat="1" x14ac:dyDescent="0.25">
      <c r="A98" s="10" t="s">
        <v>205</v>
      </c>
      <c r="B98" s="45" t="s">
        <v>206</v>
      </c>
      <c r="C98" s="46" t="s">
        <v>207</v>
      </c>
      <c r="D98" s="47"/>
      <c r="E98" s="17"/>
      <c r="F98" s="66"/>
      <c r="G98" s="68"/>
      <c r="H98" s="49"/>
    </row>
    <row r="99" spans="1:8" s="10" customFormat="1" x14ac:dyDescent="0.25">
      <c r="A99" s="10" t="s">
        <v>208</v>
      </c>
      <c r="B99" s="33"/>
      <c r="C99" s="34" t="s">
        <v>8</v>
      </c>
      <c r="D99" s="87" t="s">
        <v>209</v>
      </c>
      <c r="E99" s="77"/>
      <c r="F99" s="35"/>
      <c r="G99" s="36"/>
      <c r="H99" s="49">
        <f>SUM(H100:H101)</f>
        <v>449500</v>
      </c>
    </row>
    <row r="100" spans="1:8" s="4" customFormat="1" ht="15" x14ac:dyDescent="0.25">
      <c r="A100" s="4" t="s">
        <v>210</v>
      </c>
      <c r="B100" s="43"/>
      <c r="C100" s="58"/>
      <c r="D100" s="67"/>
      <c r="E100" s="21" t="s">
        <v>11</v>
      </c>
      <c r="F100" s="59" t="s">
        <v>211</v>
      </c>
      <c r="G100" s="73"/>
      <c r="H100" s="51">
        <v>0</v>
      </c>
    </row>
    <row r="101" spans="1:8" s="4" customFormat="1" ht="15" x14ac:dyDescent="0.25">
      <c r="A101" s="4" t="s">
        <v>212</v>
      </c>
      <c r="B101" s="43"/>
      <c r="C101" s="55"/>
      <c r="D101" s="71"/>
      <c r="E101" s="28" t="s">
        <v>14</v>
      </c>
      <c r="F101" s="71" t="s">
        <v>213</v>
      </c>
      <c r="G101" s="72"/>
      <c r="H101" s="51">
        <v>449500</v>
      </c>
    </row>
    <row r="102" spans="1:8" s="10" customFormat="1" x14ac:dyDescent="0.25">
      <c r="A102" s="10" t="s">
        <v>214</v>
      </c>
      <c r="B102" s="33"/>
      <c r="C102" s="16" t="s">
        <v>19</v>
      </c>
      <c r="D102" s="46" t="s">
        <v>215</v>
      </c>
      <c r="E102" s="47"/>
      <c r="F102" s="17"/>
      <c r="G102" s="18"/>
      <c r="H102" s="49">
        <f>SUM(H103:H104)</f>
        <v>83920.15</v>
      </c>
    </row>
    <row r="103" spans="1:8" s="4" customFormat="1" ht="15" x14ac:dyDescent="0.25">
      <c r="A103" s="4" t="s">
        <v>216</v>
      </c>
      <c r="B103" s="43"/>
      <c r="C103" s="55"/>
      <c r="D103" s="71"/>
      <c r="E103" s="28" t="s">
        <v>11</v>
      </c>
      <c r="F103" s="56" t="s">
        <v>217</v>
      </c>
      <c r="G103" s="72"/>
      <c r="H103" s="51">
        <v>0</v>
      </c>
    </row>
    <row r="104" spans="1:8" s="4" customFormat="1" ht="15" x14ac:dyDescent="0.25">
      <c r="A104" s="4" t="s">
        <v>218</v>
      </c>
      <c r="B104" s="43"/>
      <c r="C104" s="58"/>
      <c r="D104" s="67"/>
      <c r="E104" s="21" t="s">
        <v>14</v>
      </c>
      <c r="F104" s="67" t="s">
        <v>219</v>
      </c>
      <c r="G104" s="73"/>
      <c r="H104" s="51">
        <v>83920.15</v>
      </c>
    </row>
    <row r="105" spans="1:8" s="10" customFormat="1" x14ac:dyDescent="0.25">
      <c r="A105" s="10" t="s">
        <v>205</v>
      </c>
      <c r="B105" s="41"/>
      <c r="C105" s="107" t="s">
        <v>220</v>
      </c>
      <c r="D105" s="107"/>
      <c r="E105" s="107"/>
      <c r="F105" s="107"/>
      <c r="G105" s="107"/>
      <c r="H105" s="42">
        <f>H99-H102</f>
        <v>365579.85</v>
      </c>
    </row>
    <row r="106" spans="1:8" s="4" customFormat="1" thickBot="1" x14ac:dyDescent="0.3">
      <c r="B106" s="79"/>
      <c r="C106" s="28"/>
      <c r="D106" s="71"/>
      <c r="E106" s="56"/>
      <c r="F106" s="71"/>
      <c r="G106" s="72"/>
      <c r="H106" s="44"/>
    </row>
    <row r="107" spans="1:8" s="80" customFormat="1" ht="17.25" thickTop="1" thickBot="1" x14ac:dyDescent="0.3">
      <c r="B107" s="108" t="s">
        <v>221</v>
      </c>
      <c r="C107" s="108"/>
      <c r="D107" s="108"/>
      <c r="E107" s="108"/>
      <c r="F107" s="108"/>
      <c r="G107" s="108"/>
      <c r="H107" s="81">
        <f>H84+H91+H96+H105</f>
        <v>-95537386.93266955</v>
      </c>
    </row>
    <row r="108" spans="1:8" s="80" customFormat="1" ht="16.5" thickTop="1" x14ac:dyDescent="0.25">
      <c r="B108" s="15"/>
      <c r="C108" s="82"/>
      <c r="D108" s="82"/>
      <c r="E108" s="83"/>
      <c r="F108" s="84"/>
      <c r="G108" s="85"/>
      <c r="H108" s="86"/>
    </row>
    <row r="109" spans="1:8" s="10" customFormat="1" x14ac:dyDescent="0.25">
      <c r="A109" s="10" t="s">
        <v>222</v>
      </c>
      <c r="B109" s="45" t="s">
        <v>223</v>
      </c>
      <c r="C109" s="46" t="s">
        <v>224</v>
      </c>
      <c r="D109" s="47"/>
      <c r="E109" s="46"/>
      <c r="F109" s="66"/>
      <c r="G109" s="68"/>
      <c r="H109" s="49"/>
    </row>
    <row r="110" spans="1:8" s="10" customFormat="1" x14ac:dyDescent="0.25">
      <c r="A110" s="10" t="s">
        <v>225</v>
      </c>
      <c r="B110" s="33"/>
      <c r="C110" s="34" t="s">
        <v>8</v>
      </c>
      <c r="D110" s="69" t="s">
        <v>226</v>
      </c>
      <c r="E110" s="77"/>
      <c r="F110" s="69"/>
      <c r="G110" s="78"/>
      <c r="H110" s="49">
        <f>SUM(H111:H113)</f>
        <v>20064100</v>
      </c>
    </row>
    <row r="111" spans="1:8" s="4" customFormat="1" ht="15" x14ac:dyDescent="0.25">
      <c r="A111" s="4" t="s">
        <v>227</v>
      </c>
      <c r="B111" s="79"/>
      <c r="C111" s="58"/>
      <c r="D111" s="67"/>
      <c r="E111" s="21" t="s">
        <v>11</v>
      </c>
      <c r="F111" s="67" t="s">
        <v>228</v>
      </c>
      <c r="G111" s="73"/>
      <c r="H111" s="51">
        <v>19029100</v>
      </c>
    </row>
    <row r="112" spans="1:8" s="4" customFormat="1" ht="15" x14ac:dyDescent="0.25">
      <c r="A112" s="4" t="s">
        <v>229</v>
      </c>
      <c r="B112" s="79"/>
      <c r="C112" s="55"/>
      <c r="D112" s="71"/>
      <c r="E112" s="28" t="s">
        <v>14</v>
      </c>
      <c r="F112" s="71" t="s">
        <v>230</v>
      </c>
      <c r="G112" s="72"/>
      <c r="H112" s="51">
        <v>160000</v>
      </c>
    </row>
    <row r="113" spans="1:8" s="4" customFormat="1" ht="15" x14ac:dyDescent="0.25">
      <c r="A113" s="4" t="s">
        <v>231</v>
      </c>
      <c r="B113" s="79"/>
      <c r="C113" s="58"/>
      <c r="D113" s="67"/>
      <c r="E113" s="21" t="s">
        <v>34</v>
      </c>
      <c r="F113" s="67" t="s">
        <v>232</v>
      </c>
      <c r="G113" s="73"/>
      <c r="H113" s="51">
        <v>875000</v>
      </c>
    </row>
    <row r="114" spans="1:8" s="4" customFormat="1" ht="15" x14ac:dyDescent="0.25">
      <c r="A114" s="4" t="s">
        <v>233</v>
      </c>
      <c r="B114" s="79"/>
      <c r="C114" s="55"/>
      <c r="D114" s="71"/>
      <c r="E114" s="28" t="s">
        <v>45</v>
      </c>
      <c r="F114" s="71" t="s">
        <v>234</v>
      </c>
      <c r="G114" s="72"/>
      <c r="H114" s="51">
        <v>0</v>
      </c>
    </row>
    <row r="115" spans="1:8" s="10" customFormat="1" x14ac:dyDescent="0.25">
      <c r="A115" s="10" t="s">
        <v>235</v>
      </c>
      <c r="B115" s="33"/>
      <c r="C115" s="16" t="s">
        <v>19</v>
      </c>
      <c r="D115" s="66" t="s">
        <v>236</v>
      </c>
      <c r="E115" s="47"/>
      <c r="F115" s="66"/>
      <c r="G115" s="68"/>
      <c r="H115" s="49">
        <v>310000</v>
      </c>
    </row>
    <row r="116" spans="1:8" s="10" customFormat="1" x14ac:dyDescent="0.25">
      <c r="A116" s="10" t="s">
        <v>237</v>
      </c>
      <c r="B116" s="33"/>
      <c r="C116" s="34" t="s">
        <v>22</v>
      </c>
      <c r="D116" s="69" t="s">
        <v>238</v>
      </c>
      <c r="E116" s="77"/>
      <c r="F116" s="69"/>
      <c r="G116" s="78"/>
      <c r="H116" s="49">
        <v>1858513.05</v>
      </c>
    </row>
    <row r="117" spans="1:8" s="10" customFormat="1" x14ac:dyDescent="0.25">
      <c r="A117" s="10" t="s">
        <v>222</v>
      </c>
      <c r="B117" s="41"/>
      <c r="C117" s="107" t="s">
        <v>239</v>
      </c>
      <c r="D117" s="107"/>
      <c r="E117" s="107"/>
      <c r="F117" s="107"/>
      <c r="G117" s="107"/>
      <c r="H117" s="42">
        <f>H110+H115+H116</f>
        <v>22232613.050000001</v>
      </c>
    </row>
    <row r="118" spans="1:8" s="4" customFormat="1" ht="15" x14ac:dyDescent="0.25">
      <c r="B118" s="79"/>
      <c r="C118" s="28"/>
      <c r="D118" s="71"/>
      <c r="E118" s="56"/>
      <c r="F118" s="71"/>
      <c r="G118" s="72"/>
      <c r="H118" s="44"/>
    </row>
    <row r="119" spans="1:8" s="80" customFormat="1" x14ac:dyDescent="0.25">
      <c r="A119" s="80" t="s">
        <v>240</v>
      </c>
      <c r="B119" s="45" t="s">
        <v>241</v>
      </c>
      <c r="C119" s="46"/>
      <c r="D119" s="47"/>
      <c r="E119" s="46"/>
      <c r="F119" s="66"/>
      <c r="G119" s="68"/>
      <c r="H119" s="49">
        <f>H107-H117-0.02</f>
        <v>-117770000.00266954</v>
      </c>
    </row>
    <row r="120" spans="1:8" s="4" customFormat="1" ht="16.5" thickBot="1" x14ac:dyDescent="0.3">
      <c r="B120" s="88"/>
      <c r="C120" s="89"/>
      <c r="D120" s="90"/>
      <c r="E120" s="90"/>
      <c r="F120" s="91"/>
      <c r="G120" s="92"/>
      <c r="H120" s="93"/>
    </row>
    <row r="121" spans="1:8" s="4" customFormat="1" x14ac:dyDescent="0.25">
      <c r="B121" s="77"/>
      <c r="C121" s="77"/>
      <c r="D121" s="53"/>
      <c r="E121" s="53"/>
      <c r="F121" s="71"/>
      <c r="G121" s="71"/>
      <c r="H121" s="94"/>
    </row>
    <row r="122" spans="1:8" x14ac:dyDescent="0.25">
      <c r="B122" s="95"/>
      <c r="C122" s="95"/>
      <c r="G122" s="2"/>
    </row>
    <row r="123" spans="1:8" x14ac:dyDescent="0.25">
      <c r="B123" s="77"/>
      <c r="C123" s="77"/>
      <c r="D123" s="53"/>
      <c r="E123" s="53"/>
      <c r="F123" s="53"/>
      <c r="G123" s="96"/>
      <c r="H123" s="97"/>
    </row>
    <row r="124" spans="1:8" s="1" customFormat="1" x14ac:dyDescent="0.2">
      <c r="B124" s="77"/>
      <c r="C124" s="77"/>
      <c r="D124" s="53"/>
      <c r="E124" s="53"/>
      <c r="F124" s="53"/>
      <c r="G124" s="96"/>
      <c r="H124" s="97"/>
    </row>
    <row r="125" spans="1:8" s="1" customFormat="1" x14ac:dyDescent="0.2">
      <c r="B125" s="77"/>
      <c r="C125" s="77"/>
      <c r="D125" s="53"/>
      <c r="E125" s="53"/>
      <c r="F125" s="53"/>
      <c r="G125" s="96"/>
      <c r="H125" s="97"/>
    </row>
    <row r="126" spans="1:8" s="1" customFormat="1" x14ac:dyDescent="0.2">
      <c r="B126" s="77"/>
      <c r="C126" s="77"/>
      <c r="D126" s="53"/>
      <c r="E126" s="53"/>
      <c r="F126" s="53"/>
      <c r="G126" s="96"/>
      <c r="H126" s="97"/>
    </row>
    <row r="127" spans="1:8" s="1" customFormat="1" x14ac:dyDescent="0.2">
      <c r="B127" s="77"/>
      <c r="C127" s="77"/>
      <c r="D127" s="53"/>
      <c r="E127" s="53"/>
      <c r="F127" s="53"/>
      <c r="G127" s="96"/>
      <c r="H127" s="97"/>
    </row>
    <row r="128" spans="1:8" s="1" customFormat="1" x14ac:dyDescent="0.2">
      <c r="B128" s="77"/>
      <c r="C128" s="77"/>
      <c r="D128" s="53"/>
      <c r="E128" s="53"/>
      <c r="F128" s="53"/>
      <c r="G128" s="96"/>
      <c r="H128" s="97"/>
    </row>
    <row r="129" spans="2:8" s="1" customFormat="1" x14ac:dyDescent="0.2">
      <c r="B129" s="77"/>
      <c r="C129" s="77"/>
      <c r="D129" s="53"/>
      <c r="E129" s="53"/>
      <c r="F129" s="53"/>
      <c r="G129" s="96"/>
      <c r="H129" s="97"/>
    </row>
    <row r="130" spans="2:8" s="1" customFormat="1" x14ac:dyDescent="0.2">
      <c r="B130" s="77"/>
      <c r="C130" s="77"/>
      <c r="D130" s="53"/>
      <c r="E130" s="53"/>
      <c r="F130" s="53"/>
      <c r="G130" s="96"/>
      <c r="H130" s="97"/>
    </row>
    <row r="131" spans="2:8" s="1" customFormat="1" x14ac:dyDescent="0.2">
      <c r="B131" s="77"/>
      <c r="C131" s="77"/>
      <c r="D131" s="53"/>
      <c r="E131" s="53"/>
      <c r="F131" s="53"/>
      <c r="G131" s="96"/>
      <c r="H131" s="97"/>
    </row>
    <row r="132" spans="2:8" s="1" customFormat="1" x14ac:dyDescent="0.2">
      <c r="B132" s="77"/>
      <c r="C132" s="77"/>
      <c r="D132" s="53"/>
      <c r="E132" s="53"/>
      <c r="F132" s="53"/>
      <c r="G132" s="96"/>
      <c r="H132" s="97"/>
    </row>
    <row r="133" spans="2:8" s="1" customFormat="1" x14ac:dyDescent="0.2">
      <c r="B133" s="77"/>
      <c r="C133" s="77"/>
      <c r="D133" s="53"/>
      <c r="E133" s="53"/>
      <c r="F133" s="53"/>
      <c r="G133" s="96"/>
      <c r="H133" s="97"/>
    </row>
    <row r="134" spans="2:8" s="1" customFormat="1" x14ac:dyDescent="0.2">
      <c r="B134" s="77"/>
      <c r="C134" s="77"/>
      <c r="D134" s="53"/>
      <c r="E134" s="53"/>
      <c r="F134" s="53"/>
      <c r="G134" s="96"/>
    </row>
    <row r="135" spans="2:8" s="1" customFormat="1" x14ac:dyDescent="0.2">
      <c r="B135" s="77"/>
      <c r="C135" s="77"/>
      <c r="D135" s="53"/>
      <c r="E135" s="53"/>
      <c r="F135" s="53"/>
      <c r="G135" s="96"/>
    </row>
    <row r="136" spans="2:8" s="1" customFormat="1" x14ac:dyDescent="0.2">
      <c r="B136" s="77"/>
      <c r="C136" s="77"/>
      <c r="D136" s="53"/>
      <c r="E136" s="53"/>
      <c r="F136" s="53"/>
      <c r="G136" s="96"/>
    </row>
    <row r="137" spans="2:8" s="1" customFormat="1" x14ac:dyDescent="0.2">
      <c r="B137" s="77"/>
      <c r="C137" s="77"/>
      <c r="D137" s="53"/>
      <c r="E137" s="53"/>
      <c r="F137" s="53"/>
      <c r="G137" s="96"/>
    </row>
    <row r="138" spans="2:8" s="1" customFormat="1" x14ac:dyDescent="0.2">
      <c r="B138" s="77"/>
      <c r="C138" s="77"/>
      <c r="D138" s="53"/>
      <c r="E138" s="53"/>
      <c r="F138" s="53"/>
      <c r="G138" s="96"/>
    </row>
    <row r="139" spans="2:8" s="1" customFormat="1" x14ac:dyDescent="0.2">
      <c r="B139" s="77"/>
      <c r="C139" s="77"/>
      <c r="D139" s="53"/>
      <c r="E139" s="53"/>
      <c r="F139" s="53"/>
      <c r="G139" s="96"/>
    </row>
    <row r="140" spans="2:8" x14ac:dyDescent="0.25">
      <c r="B140" s="77"/>
      <c r="C140" s="77"/>
      <c r="D140" s="53"/>
      <c r="E140" s="53"/>
      <c r="F140" s="53"/>
      <c r="G140" s="96"/>
    </row>
    <row r="141" spans="2:8" x14ac:dyDescent="0.25">
      <c r="B141" s="77"/>
      <c r="C141" s="77"/>
      <c r="D141" s="53"/>
      <c r="E141" s="53"/>
      <c r="F141" s="53"/>
      <c r="G141" s="96"/>
    </row>
    <row r="142" spans="2:8" s="98" customFormat="1" x14ac:dyDescent="0.2">
      <c r="B142" s="77"/>
      <c r="C142" s="77"/>
      <c r="D142" s="53"/>
      <c r="E142" s="53"/>
      <c r="F142" s="53"/>
      <c r="G142" s="96"/>
      <c r="H142" s="1"/>
    </row>
    <row r="143" spans="2:8" s="98" customFormat="1" x14ac:dyDescent="0.2">
      <c r="B143" s="77"/>
      <c r="C143" s="77"/>
      <c r="D143" s="53"/>
      <c r="E143" s="53"/>
      <c r="F143" s="53"/>
      <c r="G143" s="96"/>
      <c r="H143" s="1"/>
    </row>
    <row r="144" spans="2:8" s="98" customFormat="1" x14ac:dyDescent="0.2">
      <c r="B144" s="77"/>
      <c r="C144" s="77"/>
      <c r="D144" s="53"/>
      <c r="E144" s="53"/>
      <c r="F144" s="53"/>
      <c r="G144" s="96"/>
      <c r="H144" s="1"/>
    </row>
    <row r="145" spans="2:8" s="98" customFormat="1" x14ac:dyDescent="0.2">
      <c r="B145" s="77"/>
      <c r="C145" s="77"/>
      <c r="D145" s="53"/>
      <c r="E145" s="53"/>
      <c r="F145" s="53"/>
      <c r="G145" s="96"/>
      <c r="H145" s="1"/>
    </row>
    <row r="146" spans="2:8" s="98" customFormat="1" x14ac:dyDescent="0.2">
      <c r="B146" s="77"/>
      <c r="C146" s="77"/>
      <c r="D146" s="53"/>
      <c r="E146" s="53"/>
      <c r="F146" s="53"/>
      <c r="G146" s="96"/>
      <c r="H146" s="1"/>
    </row>
    <row r="147" spans="2:8" s="98" customFormat="1" x14ac:dyDescent="0.2">
      <c r="B147" s="77"/>
      <c r="C147" s="77"/>
      <c r="D147" s="53"/>
      <c r="E147" s="53"/>
      <c r="F147" s="53"/>
      <c r="G147" s="96"/>
      <c r="H147" s="1"/>
    </row>
    <row r="148" spans="2:8" s="98" customFormat="1" x14ac:dyDescent="0.2">
      <c r="B148" s="77"/>
      <c r="C148" s="77"/>
      <c r="D148" s="53"/>
      <c r="E148" s="53"/>
      <c r="F148" s="53"/>
      <c r="G148" s="96"/>
      <c r="H148" s="1"/>
    </row>
    <row r="149" spans="2:8" s="98" customFormat="1" x14ac:dyDescent="0.2">
      <c r="B149" s="77"/>
      <c r="C149" s="77"/>
      <c r="D149" s="53"/>
      <c r="E149" s="53"/>
      <c r="F149" s="53"/>
      <c r="G149" s="96"/>
      <c r="H149" s="1"/>
    </row>
    <row r="150" spans="2:8" s="98" customFormat="1" x14ac:dyDescent="0.2">
      <c r="B150" s="77"/>
      <c r="C150" s="77"/>
      <c r="D150" s="53"/>
      <c r="E150" s="53"/>
      <c r="F150" s="53"/>
      <c r="G150" s="96"/>
      <c r="H150" s="1"/>
    </row>
    <row r="151" spans="2:8" s="98" customFormat="1" x14ac:dyDescent="0.2">
      <c r="B151" s="77"/>
      <c r="C151" s="77"/>
      <c r="D151" s="53"/>
      <c r="E151" s="53"/>
      <c r="F151" s="53"/>
      <c r="G151" s="96"/>
      <c r="H151" s="1"/>
    </row>
    <row r="152" spans="2:8" s="98" customFormat="1" x14ac:dyDescent="0.2">
      <c r="B152" s="77"/>
      <c r="C152" s="77"/>
      <c r="D152" s="53"/>
      <c r="E152" s="53"/>
      <c r="F152" s="53"/>
      <c r="G152" s="96"/>
      <c r="H152" s="1"/>
    </row>
    <row r="153" spans="2:8" s="98" customFormat="1" x14ac:dyDescent="0.2">
      <c r="B153" s="77"/>
      <c r="C153" s="77"/>
      <c r="D153" s="53"/>
      <c r="E153" s="53"/>
      <c r="F153" s="53"/>
      <c r="G153" s="96"/>
      <c r="H153" s="1"/>
    </row>
    <row r="154" spans="2:8" s="98" customFormat="1" x14ac:dyDescent="0.2">
      <c r="B154" s="77"/>
      <c r="C154" s="77"/>
      <c r="D154" s="53"/>
      <c r="E154" s="53"/>
      <c r="F154" s="53"/>
      <c r="G154" s="96"/>
      <c r="H154" s="1"/>
    </row>
    <row r="155" spans="2:8" s="98" customFormat="1" x14ac:dyDescent="0.2">
      <c r="B155" s="77"/>
      <c r="C155" s="77"/>
      <c r="D155" s="53"/>
      <c r="E155" s="53"/>
      <c r="F155" s="53"/>
      <c r="G155" s="96"/>
      <c r="H155" s="1"/>
    </row>
    <row r="156" spans="2:8" s="98" customFormat="1" x14ac:dyDescent="0.2">
      <c r="B156" s="77"/>
      <c r="C156" s="77"/>
      <c r="D156" s="53"/>
      <c r="E156" s="53"/>
      <c r="F156" s="53"/>
      <c r="G156" s="96"/>
      <c r="H156" s="1"/>
    </row>
    <row r="157" spans="2:8" s="98" customFormat="1" x14ac:dyDescent="0.2">
      <c r="B157" s="77"/>
      <c r="C157" s="77"/>
      <c r="D157" s="53"/>
      <c r="E157" s="53"/>
      <c r="F157" s="53"/>
      <c r="G157" s="96"/>
      <c r="H157" s="1"/>
    </row>
    <row r="158" spans="2:8" s="98" customFormat="1" x14ac:dyDescent="0.2">
      <c r="B158" s="77"/>
      <c r="C158" s="77"/>
      <c r="D158" s="53"/>
      <c r="E158" s="53"/>
      <c r="F158" s="53"/>
      <c r="G158" s="96"/>
      <c r="H158" s="1"/>
    </row>
    <row r="159" spans="2:8" s="98" customFormat="1" x14ac:dyDescent="0.2">
      <c r="B159" s="77"/>
      <c r="C159" s="77"/>
      <c r="D159" s="53"/>
      <c r="E159" s="53"/>
      <c r="F159" s="53"/>
      <c r="G159" s="96"/>
      <c r="H159" s="1"/>
    </row>
    <row r="160" spans="2:8" s="98" customFormat="1" x14ac:dyDescent="0.2">
      <c r="B160" s="77"/>
      <c r="C160" s="77"/>
      <c r="D160" s="53"/>
      <c r="E160" s="53"/>
      <c r="F160" s="53"/>
      <c r="G160" s="96"/>
      <c r="H160" s="1"/>
    </row>
    <row r="161" spans="2:8" s="98" customFormat="1" x14ac:dyDescent="0.2">
      <c r="B161" s="77"/>
      <c r="C161" s="77"/>
      <c r="D161" s="53"/>
      <c r="E161" s="53"/>
      <c r="F161" s="53"/>
      <c r="G161" s="96"/>
      <c r="H161" s="1"/>
    </row>
    <row r="162" spans="2:8" s="98" customFormat="1" x14ac:dyDescent="0.2">
      <c r="B162" s="77"/>
      <c r="C162" s="77"/>
      <c r="D162" s="53"/>
      <c r="E162" s="53"/>
      <c r="F162" s="53"/>
      <c r="G162" s="96"/>
      <c r="H162" s="1"/>
    </row>
    <row r="163" spans="2:8" s="98" customFormat="1" x14ac:dyDescent="0.2">
      <c r="B163" s="77"/>
      <c r="C163" s="77"/>
      <c r="D163" s="53"/>
      <c r="E163" s="53"/>
      <c r="F163" s="53"/>
      <c r="G163" s="96"/>
      <c r="H163" s="1"/>
    </row>
    <row r="164" spans="2:8" s="98" customFormat="1" x14ac:dyDescent="0.2">
      <c r="B164" s="77"/>
      <c r="C164" s="77"/>
      <c r="D164" s="53"/>
      <c r="E164" s="53"/>
      <c r="F164" s="53"/>
      <c r="G164" s="96"/>
      <c r="H164" s="1"/>
    </row>
    <row r="165" spans="2:8" s="98" customFormat="1" x14ac:dyDescent="0.2">
      <c r="B165" s="77"/>
      <c r="C165" s="77"/>
      <c r="D165" s="53"/>
      <c r="E165" s="53"/>
      <c r="F165" s="53"/>
      <c r="G165" s="96"/>
      <c r="H165" s="1"/>
    </row>
    <row r="166" spans="2:8" s="98" customFormat="1" x14ac:dyDescent="0.2">
      <c r="B166" s="77"/>
      <c r="C166" s="77"/>
      <c r="D166" s="53"/>
      <c r="E166" s="53"/>
      <c r="F166" s="53"/>
      <c r="G166" s="96"/>
      <c r="H166" s="1"/>
    </row>
    <row r="167" spans="2:8" s="98" customFormat="1" x14ac:dyDescent="0.2">
      <c r="B167" s="95"/>
      <c r="C167" s="95"/>
      <c r="D167" s="2"/>
      <c r="E167" s="2"/>
      <c r="F167" s="2"/>
      <c r="G167" s="3"/>
      <c r="H167" s="1"/>
    </row>
    <row r="168" spans="2:8" s="98" customFormat="1" x14ac:dyDescent="0.2">
      <c r="B168" s="95"/>
      <c r="C168" s="95"/>
      <c r="D168" s="2"/>
      <c r="E168" s="2"/>
      <c r="F168" s="2"/>
      <c r="G168" s="3"/>
      <c r="H168" s="1"/>
    </row>
    <row r="169" spans="2:8" s="98" customFormat="1" x14ac:dyDescent="0.2">
      <c r="B169" s="95"/>
      <c r="C169" s="95"/>
      <c r="D169" s="2"/>
      <c r="E169" s="2"/>
      <c r="F169" s="2"/>
      <c r="G169" s="3"/>
      <c r="H169" s="1"/>
    </row>
    <row r="170" spans="2:8" s="98" customFormat="1" x14ac:dyDescent="0.2">
      <c r="B170" s="95"/>
      <c r="C170" s="95"/>
      <c r="D170" s="2"/>
      <c r="E170" s="2"/>
      <c r="F170" s="2"/>
      <c r="G170" s="3"/>
      <c r="H170" s="1"/>
    </row>
    <row r="171" spans="2:8" s="98" customFormat="1" x14ac:dyDescent="0.2">
      <c r="B171" s="95"/>
      <c r="C171" s="95"/>
      <c r="D171" s="2"/>
      <c r="E171" s="2"/>
      <c r="F171" s="2"/>
      <c r="G171" s="3"/>
      <c r="H171" s="1"/>
    </row>
    <row r="172" spans="2:8" s="98" customFormat="1" x14ac:dyDescent="0.2">
      <c r="B172" s="95"/>
      <c r="C172" s="95"/>
      <c r="D172" s="2"/>
      <c r="E172" s="2"/>
      <c r="F172" s="2"/>
      <c r="G172" s="3"/>
      <c r="H172" s="1"/>
    </row>
    <row r="173" spans="2:8" s="98" customFormat="1" x14ac:dyDescent="0.2">
      <c r="B173" s="95"/>
      <c r="C173" s="95"/>
      <c r="D173" s="2"/>
      <c r="E173" s="2"/>
      <c r="F173" s="2"/>
      <c r="G173" s="3"/>
      <c r="H173" s="1"/>
    </row>
    <row r="174" spans="2:8" s="98" customFormat="1" x14ac:dyDescent="0.2">
      <c r="B174" s="95"/>
      <c r="C174" s="95"/>
      <c r="D174" s="2"/>
      <c r="E174" s="2"/>
      <c r="F174" s="2"/>
      <c r="G174" s="3"/>
      <c r="H174" s="1"/>
    </row>
    <row r="175" spans="2:8" s="98" customFormat="1" x14ac:dyDescent="0.2">
      <c r="B175" s="95"/>
      <c r="C175" s="95"/>
      <c r="D175" s="2"/>
      <c r="E175" s="2"/>
      <c r="F175" s="2"/>
      <c r="G175" s="3"/>
      <c r="H175" s="1"/>
    </row>
    <row r="176" spans="2:8" s="98" customFormat="1" x14ac:dyDescent="0.2">
      <c r="B176" s="95"/>
      <c r="C176" s="95"/>
      <c r="D176" s="2"/>
      <c r="E176" s="2"/>
      <c r="F176" s="2"/>
      <c r="G176" s="3"/>
      <c r="H176" s="1"/>
    </row>
    <row r="177" spans="2:8" s="98" customFormat="1" x14ac:dyDescent="0.2">
      <c r="B177" s="95"/>
      <c r="C177" s="95"/>
      <c r="D177" s="2"/>
      <c r="E177" s="2"/>
      <c r="F177" s="2"/>
      <c r="G177" s="3"/>
      <c r="H177" s="1"/>
    </row>
    <row r="178" spans="2:8" s="98" customFormat="1" x14ac:dyDescent="0.2">
      <c r="B178" s="95"/>
      <c r="C178" s="95"/>
      <c r="D178" s="2"/>
      <c r="E178" s="2"/>
      <c r="F178" s="2"/>
      <c r="G178" s="3"/>
      <c r="H178" s="1"/>
    </row>
    <row r="179" spans="2:8" s="98" customFormat="1" x14ac:dyDescent="0.2">
      <c r="B179" s="95"/>
      <c r="C179" s="95"/>
      <c r="D179" s="2"/>
      <c r="E179" s="2"/>
      <c r="F179" s="2"/>
      <c r="G179" s="3"/>
      <c r="H179" s="1"/>
    </row>
    <row r="180" spans="2:8" s="98" customFormat="1" x14ac:dyDescent="0.2">
      <c r="B180" s="95"/>
      <c r="C180" s="95"/>
      <c r="D180" s="2"/>
      <c r="E180" s="2"/>
      <c r="F180" s="2"/>
      <c r="G180" s="3"/>
      <c r="H180" s="1"/>
    </row>
    <row r="181" spans="2:8" s="98" customFormat="1" x14ac:dyDescent="0.2">
      <c r="B181" s="95"/>
      <c r="C181" s="95"/>
      <c r="D181" s="2"/>
      <c r="E181" s="2"/>
      <c r="F181" s="2"/>
      <c r="G181" s="3"/>
      <c r="H181" s="1"/>
    </row>
    <row r="182" spans="2:8" s="98" customFormat="1" x14ac:dyDescent="0.2">
      <c r="B182" s="95"/>
      <c r="C182" s="95"/>
      <c r="D182" s="2"/>
      <c r="E182" s="2"/>
      <c r="F182" s="2"/>
      <c r="G182" s="3"/>
      <c r="H182" s="1"/>
    </row>
    <row r="183" spans="2:8" s="98" customFormat="1" x14ac:dyDescent="0.2">
      <c r="B183" s="95"/>
      <c r="C183" s="95"/>
      <c r="D183" s="2"/>
      <c r="E183" s="2"/>
      <c r="F183" s="2"/>
      <c r="G183" s="3"/>
      <c r="H183" s="1"/>
    </row>
    <row r="184" spans="2:8" s="98" customFormat="1" x14ac:dyDescent="0.2">
      <c r="B184" s="95"/>
      <c r="C184" s="95"/>
      <c r="D184" s="2"/>
      <c r="E184" s="2"/>
      <c r="F184" s="2"/>
      <c r="G184" s="3"/>
      <c r="H184" s="1"/>
    </row>
    <row r="185" spans="2:8" s="98" customFormat="1" x14ac:dyDescent="0.2">
      <c r="B185" s="95"/>
      <c r="C185" s="95"/>
      <c r="D185" s="2"/>
      <c r="E185" s="2"/>
      <c r="F185" s="2"/>
      <c r="G185" s="3"/>
      <c r="H185" s="1"/>
    </row>
    <row r="186" spans="2:8" s="98" customFormat="1" x14ac:dyDescent="0.2">
      <c r="B186" s="95"/>
      <c r="C186" s="95"/>
      <c r="D186" s="2"/>
      <c r="E186" s="2"/>
      <c r="F186" s="2"/>
      <c r="G186" s="3"/>
      <c r="H186" s="1"/>
    </row>
    <row r="187" spans="2:8" s="98" customFormat="1" x14ac:dyDescent="0.2">
      <c r="B187" s="95"/>
      <c r="C187" s="95"/>
      <c r="D187" s="2"/>
      <c r="E187" s="2"/>
      <c r="F187" s="2"/>
      <c r="G187" s="3"/>
      <c r="H187" s="1"/>
    </row>
    <row r="188" spans="2:8" s="98" customFormat="1" x14ac:dyDescent="0.2">
      <c r="B188" s="95"/>
      <c r="C188" s="95"/>
      <c r="D188" s="2"/>
      <c r="E188" s="2"/>
      <c r="F188" s="2"/>
      <c r="G188" s="3"/>
      <c r="H188" s="1"/>
    </row>
    <row r="189" spans="2:8" s="98" customFormat="1" x14ac:dyDescent="0.2">
      <c r="B189" s="95"/>
      <c r="C189" s="95"/>
      <c r="D189" s="2"/>
      <c r="E189" s="2"/>
      <c r="F189" s="2"/>
      <c r="G189" s="3"/>
      <c r="H189" s="1"/>
    </row>
    <row r="190" spans="2:8" s="98" customFormat="1" x14ac:dyDescent="0.2">
      <c r="B190" s="95"/>
      <c r="C190" s="95"/>
      <c r="D190" s="2"/>
      <c r="E190" s="2"/>
      <c r="F190" s="2"/>
      <c r="G190" s="3"/>
      <c r="H190" s="1"/>
    </row>
    <row r="191" spans="2:8" s="98" customFormat="1" x14ac:dyDescent="0.2">
      <c r="B191" s="95"/>
      <c r="C191" s="95"/>
      <c r="D191" s="2"/>
      <c r="E191" s="2"/>
      <c r="F191" s="2"/>
      <c r="G191" s="3"/>
      <c r="H191" s="1"/>
    </row>
    <row r="192" spans="2:8" s="98" customFormat="1" x14ac:dyDescent="0.2">
      <c r="B192" s="95"/>
      <c r="C192" s="95"/>
      <c r="D192" s="2"/>
      <c r="E192" s="2"/>
      <c r="F192" s="2"/>
      <c r="G192" s="3"/>
      <c r="H192" s="1"/>
    </row>
    <row r="193" spans="2:8" s="98" customFormat="1" x14ac:dyDescent="0.2">
      <c r="B193" s="95"/>
      <c r="C193" s="95"/>
      <c r="D193" s="2"/>
      <c r="E193" s="2"/>
      <c r="F193" s="2"/>
      <c r="G193" s="3"/>
      <c r="H193" s="1"/>
    </row>
    <row r="194" spans="2:8" s="98" customFormat="1" x14ac:dyDescent="0.2">
      <c r="B194" s="95"/>
      <c r="C194" s="95"/>
      <c r="D194" s="2"/>
      <c r="E194" s="2"/>
      <c r="F194" s="2"/>
      <c r="G194" s="3"/>
      <c r="H194" s="1"/>
    </row>
    <row r="195" spans="2:8" s="98" customFormat="1" x14ac:dyDescent="0.2">
      <c r="B195" s="95"/>
      <c r="C195" s="95"/>
      <c r="D195" s="2"/>
      <c r="E195" s="2"/>
      <c r="F195" s="2"/>
      <c r="G195" s="3"/>
      <c r="H195" s="1"/>
    </row>
    <row r="196" spans="2:8" s="98" customFormat="1" x14ac:dyDescent="0.2">
      <c r="B196" s="95"/>
      <c r="C196" s="2"/>
      <c r="D196" s="2"/>
      <c r="E196" s="2"/>
      <c r="F196" s="2"/>
      <c r="G196" s="3"/>
      <c r="H196" s="1"/>
    </row>
    <row r="197" spans="2:8" s="98" customFormat="1" x14ac:dyDescent="0.2">
      <c r="B197" s="95"/>
      <c r="C197" s="2"/>
      <c r="D197" s="2"/>
      <c r="E197" s="2"/>
      <c r="F197" s="2"/>
      <c r="G197" s="3"/>
      <c r="H197" s="1"/>
    </row>
    <row r="198" spans="2:8" s="98" customFormat="1" x14ac:dyDescent="0.2">
      <c r="B198" s="95"/>
      <c r="C198" s="2"/>
      <c r="D198" s="2"/>
      <c r="E198" s="2"/>
      <c r="F198" s="2"/>
      <c r="G198" s="3"/>
      <c r="H198" s="1"/>
    </row>
    <row r="199" spans="2:8" s="98" customFormat="1" x14ac:dyDescent="0.2">
      <c r="B199" s="95"/>
      <c r="C199" s="2"/>
      <c r="D199" s="2"/>
      <c r="E199" s="2"/>
      <c r="F199" s="2"/>
      <c r="G199" s="3"/>
      <c r="H199" s="1"/>
    </row>
    <row r="200" spans="2:8" s="98" customFormat="1" x14ac:dyDescent="0.2">
      <c r="B200" s="95"/>
      <c r="C200" s="2"/>
      <c r="D200" s="2"/>
      <c r="E200" s="2"/>
      <c r="F200" s="2"/>
      <c r="G200" s="3"/>
      <c r="H200" s="1"/>
    </row>
    <row r="201" spans="2:8" s="98" customFormat="1" x14ac:dyDescent="0.2">
      <c r="B201" s="95"/>
      <c r="C201" s="2"/>
      <c r="D201" s="2"/>
      <c r="E201" s="2"/>
      <c r="F201" s="2"/>
      <c r="G201" s="3"/>
      <c r="H201" s="1"/>
    </row>
    <row r="202" spans="2:8" s="98" customFormat="1" x14ac:dyDescent="0.2">
      <c r="B202" s="95"/>
      <c r="C202" s="2"/>
      <c r="D202" s="2"/>
      <c r="E202" s="2"/>
      <c r="F202" s="2"/>
      <c r="G202" s="3"/>
      <c r="H202" s="1"/>
    </row>
    <row r="203" spans="2:8" s="98" customFormat="1" x14ac:dyDescent="0.2">
      <c r="B203" s="95"/>
      <c r="C203" s="2"/>
      <c r="D203" s="2"/>
      <c r="E203" s="2"/>
      <c r="F203" s="2"/>
      <c r="G203" s="3"/>
      <c r="H203" s="1"/>
    </row>
    <row r="204" spans="2:8" s="98" customFormat="1" x14ac:dyDescent="0.2">
      <c r="B204" s="95"/>
      <c r="C204" s="2"/>
      <c r="D204" s="2"/>
      <c r="E204" s="2"/>
      <c r="F204" s="2"/>
      <c r="G204" s="3"/>
      <c r="H204" s="1"/>
    </row>
    <row r="205" spans="2:8" s="98" customFormat="1" x14ac:dyDescent="0.2">
      <c r="B205" s="95"/>
      <c r="C205" s="2"/>
      <c r="D205" s="2"/>
      <c r="E205" s="2"/>
      <c r="F205" s="2"/>
      <c r="G205" s="3"/>
      <c r="H205" s="1"/>
    </row>
    <row r="206" spans="2:8" s="98" customFormat="1" x14ac:dyDescent="0.2">
      <c r="B206" s="95"/>
      <c r="C206" s="2"/>
      <c r="D206" s="2"/>
      <c r="E206" s="2"/>
      <c r="F206" s="2"/>
      <c r="G206" s="3"/>
      <c r="H206" s="1"/>
    </row>
    <row r="207" spans="2:8" s="98" customFormat="1" x14ac:dyDescent="0.2">
      <c r="B207" s="95"/>
      <c r="C207" s="2"/>
      <c r="D207" s="2"/>
      <c r="E207" s="2"/>
      <c r="F207" s="2"/>
      <c r="G207" s="3"/>
      <c r="H207" s="1"/>
    </row>
    <row r="208" spans="2:8" s="98" customFormat="1" x14ac:dyDescent="0.2">
      <c r="B208" s="95"/>
      <c r="C208" s="2"/>
      <c r="D208" s="2"/>
      <c r="E208" s="2"/>
      <c r="F208" s="2"/>
      <c r="G208" s="3"/>
      <c r="H208" s="1"/>
    </row>
    <row r="209" spans="2:8" s="98" customFormat="1" x14ac:dyDescent="0.2">
      <c r="B209" s="95"/>
      <c r="C209" s="2"/>
      <c r="D209" s="2"/>
      <c r="E209" s="2"/>
      <c r="F209" s="2"/>
      <c r="G209" s="3"/>
      <c r="H209" s="1"/>
    </row>
    <row r="210" spans="2:8" s="98" customFormat="1" x14ac:dyDescent="0.2">
      <c r="B210" s="95"/>
      <c r="C210" s="2"/>
      <c r="D210" s="2"/>
      <c r="E210" s="2"/>
      <c r="F210" s="2"/>
      <c r="G210" s="3"/>
      <c r="H210" s="1"/>
    </row>
    <row r="211" spans="2:8" s="98" customFormat="1" x14ac:dyDescent="0.2">
      <c r="B211" s="95"/>
      <c r="C211" s="2"/>
      <c r="D211" s="2"/>
      <c r="E211" s="2"/>
      <c r="F211" s="2"/>
      <c r="G211" s="3"/>
      <c r="H211" s="1"/>
    </row>
    <row r="212" spans="2:8" s="98" customFormat="1" x14ac:dyDescent="0.2">
      <c r="B212" s="95"/>
      <c r="C212" s="2"/>
      <c r="D212" s="2"/>
      <c r="E212" s="2"/>
      <c r="F212" s="2"/>
      <c r="G212" s="3"/>
      <c r="H212" s="1"/>
    </row>
    <row r="213" spans="2:8" s="98" customFormat="1" x14ac:dyDescent="0.2">
      <c r="B213" s="95"/>
      <c r="C213" s="2"/>
      <c r="D213" s="2"/>
      <c r="E213" s="2"/>
      <c r="F213" s="2"/>
      <c r="G213" s="3"/>
      <c r="H213" s="1"/>
    </row>
    <row r="214" spans="2:8" s="98" customFormat="1" x14ac:dyDescent="0.2">
      <c r="B214" s="95"/>
      <c r="C214" s="2"/>
      <c r="D214" s="2"/>
      <c r="E214" s="2"/>
      <c r="F214" s="2"/>
      <c r="G214" s="3"/>
      <c r="H214" s="1"/>
    </row>
    <row r="215" spans="2:8" s="98" customFormat="1" x14ac:dyDescent="0.2">
      <c r="B215" s="95"/>
      <c r="C215" s="2"/>
      <c r="D215" s="2"/>
      <c r="E215" s="2"/>
      <c r="F215" s="2"/>
      <c r="G215" s="3"/>
      <c r="H215" s="1"/>
    </row>
    <row r="216" spans="2:8" s="98" customFormat="1" x14ac:dyDescent="0.2">
      <c r="B216" s="95"/>
      <c r="C216" s="2"/>
      <c r="D216" s="2"/>
      <c r="E216" s="2"/>
      <c r="F216" s="2"/>
      <c r="G216" s="3"/>
      <c r="H216" s="1"/>
    </row>
    <row r="217" spans="2:8" s="98" customFormat="1" x14ac:dyDescent="0.2">
      <c r="B217" s="95"/>
      <c r="C217" s="2"/>
      <c r="D217" s="2"/>
      <c r="E217" s="2"/>
      <c r="F217" s="2"/>
      <c r="G217" s="3"/>
      <c r="H217" s="1"/>
    </row>
    <row r="218" spans="2:8" s="98" customFormat="1" x14ac:dyDescent="0.2">
      <c r="B218" s="95"/>
      <c r="C218" s="2"/>
      <c r="D218" s="2"/>
      <c r="E218" s="2"/>
      <c r="F218" s="2"/>
      <c r="G218" s="3"/>
      <c r="H218" s="1"/>
    </row>
    <row r="219" spans="2:8" s="98" customFormat="1" x14ac:dyDescent="0.2">
      <c r="B219" s="95"/>
      <c r="C219" s="2"/>
      <c r="D219" s="2"/>
      <c r="E219" s="2"/>
      <c r="F219" s="2"/>
      <c r="G219" s="3"/>
      <c r="H219" s="1"/>
    </row>
    <row r="220" spans="2:8" s="98" customFormat="1" x14ac:dyDescent="0.2">
      <c r="B220" s="95"/>
      <c r="C220" s="2"/>
      <c r="D220" s="2"/>
      <c r="E220" s="2"/>
      <c r="F220" s="2"/>
      <c r="G220" s="3"/>
      <c r="H220" s="1"/>
    </row>
    <row r="221" spans="2:8" s="98" customFormat="1" x14ac:dyDescent="0.2">
      <c r="B221" s="95"/>
      <c r="C221" s="2"/>
      <c r="D221" s="2"/>
      <c r="E221" s="2"/>
      <c r="F221" s="2"/>
      <c r="G221" s="3"/>
      <c r="H221" s="1"/>
    </row>
    <row r="222" spans="2:8" s="98" customFormat="1" x14ac:dyDescent="0.2">
      <c r="B222" s="95"/>
      <c r="C222" s="2"/>
      <c r="D222" s="2"/>
      <c r="E222" s="2"/>
      <c r="F222" s="2"/>
      <c r="G222" s="3"/>
      <c r="H222" s="1"/>
    </row>
    <row r="223" spans="2:8" s="98" customFormat="1" x14ac:dyDescent="0.2">
      <c r="B223" s="95"/>
      <c r="C223" s="2"/>
      <c r="D223" s="2"/>
      <c r="E223" s="2"/>
      <c r="F223" s="2"/>
      <c r="G223" s="3"/>
      <c r="H223" s="1"/>
    </row>
    <row r="224" spans="2:8" s="98" customFormat="1" x14ac:dyDescent="0.2">
      <c r="B224" s="95"/>
      <c r="C224" s="2"/>
      <c r="D224" s="2"/>
      <c r="E224" s="2"/>
      <c r="F224" s="2"/>
      <c r="G224" s="3"/>
      <c r="H224" s="1"/>
    </row>
    <row r="225" spans="2:8" s="98" customFormat="1" x14ac:dyDescent="0.2">
      <c r="B225" s="95"/>
      <c r="C225" s="2"/>
      <c r="D225" s="2"/>
      <c r="E225" s="2"/>
      <c r="F225" s="2"/>
      <c r="G225" s="3"/>
      <c r="H225" s="1"/>
    </row>
    <row r="226" spans="2:8" s="98" customFormat="1" x14ac:dyDescent="0.2">
      <c r="B226" s="95"/>
      <c r="C226" s="2"/>
      <c r="D226" s="2"/>
      <c r="E226" s="2"/>
      <c r="F226" s="2"/>
      <c r="G226" s="3"/>
      <c r="H226" s="1"/>
    </row>
    <row r="227" spans="2:8" s="98" customFormat="1" x14ac:dyDescent="0.2">
      <c r="B227" s="95"/>
      <c r="C227" s="2"/>
      <c r="D227" s="2"/>
      <c r="E227" s="2"/>
      <c r="F227" s="2"/>
      <c r="G227" s="3"/>
      <c r="H227" s="1"/>
    </row>
    <row r="228" spans="2:8" s="98" customFormat="1" x14ac:dyDescent="0.2">
      <c r="B228" s="95"/>
      <c r="C228" s="2"/>
      <c r="D228" s="2"/>
      <c r="E228" s="2"/>
      <c r="F228" s="2"/>
      <c r="G228" s="3"/>
      <c r="H228" s="1"/>
    </row>
    <row r="229" spans="2:8" s="98" customFormat="1" x14ac:dyDescent="0.2">
      <c r="B229" s="95"/>
      <c r="C229" s="2"/>
      <c r="D229" s="2"/>
      <c r="E229" s="2"/>
      <c r="F229" s="2"/>
      <c r="G229" s="3"/>
      <c r="H229" s="1"/>
    </row>
    <row r="230" spans="2:8" s="98" customFormat="1" x14ac:dyDescent="0.2">
      <c r="B230" s="95"/>
      <c r="C230" s="2"/>
      <c r="D230" s="2"/>
      <c r="E230" s="2"/>
      <c r="F230" s="2"/>
      <c r="G230" s="3"/>
      <c r="H230" s="1"/>
    </row>
    <row r="231" spans="2:8" s="98" customFormat="1" x14ac:dyDescent="0.2">
      <c r="B231" s="95"/>
      <c r="C231" s="2"/>
      <c r="D231" s="2"/>
      <c r="E231" s="2"/>
      <c r="F231" s="2"/>
      <c r="G231" s="3"/>
      <c r="H231" s="1"/>
    </row>
    <row r="232" spans="2:8" s="98" customFormat="1" x14ac:dyDescent="0.2">
      <c r="B232" s="95"/>
      <c r="C232" s="2"/>
      <c r="D232" s="2"/>
      <c r="E232" s="2"/>
      <c r="F232" s="2"/>
      <c r="G232" s="3"/>
      <c r="H232" s="1"/>
    </row>
    <row r="233" spans="2:8" s="98" customFormat="1" x14ac:dyDescent="0.2">
      <c r="B233" s="95"/>
      <c r="C233" s="2"/>
      <c r="D233" s="2"/>
      <c r="E233" s="2"/>
      <c r="F233" s="2"/>
      <c r="G233" s="3"/>
      <c r="H233" s="1"/>
    </row>
    <row r="234" spans="2:8" s="98" customFormat="1" x14ac:dyDescent="0.2">
      <c r="B234" s="95"/>
      <c r="C234" s="2"/>
      <c r="D234" s="2"/>
      <c r="E234" s="2"/>
      <c r="F234" s="2"/>
      <c r="G234" s="3"/>
      <c r="H234" s="1"/>
    </row>
    <row r="235" spans="2:8" s="98" customFormat="1" x14ac:dyDescent="0.2">
      <c r="B235" s="95"/>
      <c r="C235" s="2"/>
      <c r="D235" s="2"/>
      <c r="E235" s="2"/>
      <c r="F235" s="2"/>
      <c r="G235" s="3"/>
      <c r="H235" s="1"/>
    </row>
    <row r="236" spans="2:8" s="98" customFormat="1" x14ac:dyDescent="0.2">
      <c r="B236" s="95"/>
      <c r="C236" s="2"/>
      <c r="D236" s="2"/>
      <c r="E236" s="2"/>
      <c r="F236" s="2"/>
      <c r="G236" s="3"/>
      <c r="H236" s="1"/>
    </row>
    <row r="237" spans="2:8" s="98" customFormat="1" x14ac:dyDescent="0.2">
      <c r="B237" s="95"/>
      <c r="C237" s="2"/>
      <c r="D237" s="2"/>
      <c r="E237" s="2"/>
      <c r="F237" s="2"/>
      <c r="G237" s="3"/>
      <c r="H237" s="1"/>
    </row>
    <row r="238" spans="2:8" s="98" customFormat="1" x14ac:dyDescent="0.2">
      <c r="B238" s="95"/>
      <c r="C238" s="2"/>
      <c r="D238" s="2"/>
      <c r="E238" s="2"/>
      <c r="F238" s="2"/>
      <c r="G238" s="3"/>
      <c r="H238" s="1"/>
    </row>
    <row r="239" spans="2:8" s="98" customFormat="1" x14ac:dyDescent="0.2">
      <c r="B239" s="95"/>
      <c r="C239" s="2"/>
      <c r="D239" s="2"/>
      <c r="E239" s="2"/>
      <c r="F239" s="2"/>
      <c r="G239" s="3"/>
      <c r="H239" s="1"/>
    </row>
    <row r="240" spans="2:8" s="98" customFormat="1" x14ac:dyDescent="0.2">
      <c r="B240" s="95"/>
      <c r="C240" s="2"/>
      <c r="D240" s="2"/>
      <c r="E240" s="2"/>
      <c r="F240" s="2"/>
      <c r="G240" s="3"/>
      <c r="H240" s="1"/>
    </row>
    <row r="241" spans="2:8" s="98" customFormat="1" x14ac:dyDescent="0.2">
      <c r="B241" s="95"/>
      <c r="C241" s="2"/>
      <c r="D241" s="2"/>
      <c r="E241" s="2"/>
      <c r="F241" s="2"/>
      <c r="G241" s="3"/>
      <c r="H241" s="1"/>
    </row>
    <row r="242" spans="2:8" s="98" customFormat="1" x14ac:dyDescent="0.2">
      <c r="B242" s="95"/>
      <c r="C242" s="2"/>
      <c r="D242" s="2"/>
      <c r="E242" s="2"/>
      <c r="F242" s="2"/>
      <c r="G242" s="3"/>
      <c r="H242" s="1"/>
    </row>
    <row r="243" spans="2:8" s="98" customFormat="1" x14ac:dyDescent="0.2">
      <c r="B243" s="95"/>
      <c r="C243" s="2"/>
      <c r="D243" s="2"/>
      <c r="E243" s="2"/>
      <c r="F243" s="2"/>
      <c r="G243" s="3"/>
      <c r="H243" s="1"/>
    </row>
    <row r="244" spans="2:8" s="98" customFormat="1" x14ac:dyDescent="0.2">
      <c r="B244" s="95"/>
      <c r="C244" s="2"/>
      <c r="D244" s="2"/>
      <c r="E244" s="2"/>
      <c r="F244" s="2"/>
      <c r="G244" s="3"/>
      <c r="H244" s="1"/>
    </row>
    <row r="245" spans="2:8" s="98" customFormat="1" x14ac:dyDescent="0.2">
      <c r="B245" s="95"/>
      <c r="C245" s="2"/>
      <c r="D245" s="2"/>
      <c r="E245" s="2"/>
      <c r="F245" s="2"/>
      <c r="G245" s="3"/>
      <c r="H245" s="1"/>
    </row>
    <row r="246" spans="2:8" s="98" customFormat="1" x14ac:dyDescent="0.2">
      <c r="B246" s="95"/>
      <c r="C246" s="2"/>
      <c r="D246" s="2"/>
      <c r="E246" s="2"/>
      <c r="F246" s="2"/>
      <c r="G246" s="3"/>
      <c r="H246" s="1"/>
    </row>
    <row r="247" spans="2:8" s="98" customFormat="1" x14ac:dyDescent="0.2">
      <c r="B247" s="95"/>
      <c r="C247" s="2"/>
      <c r="D247" s="2"/>
      <c r="E247" s="2"/>
      <c r="F247" s="2"/>
      <c r="G247" s="3"/>
      <c r="H247" s="1"/>
    </row>
    <row r="248" spans="2:8" s="98" customFormat="1" x14ac:dyDescent="0.2">
      <c r="B248" s="95"/>
      <c r="C248" s="2"/>
      <c r="D248" s="2"/>
      <c r="E248" s="2"/>
      <c r="F248" s="2"/>
      <c r="G248" s="3"/>
      <c r="H248" s="1"/>
    </row>
    <row r="249" spans="2:8" s="98" customFormat="1" x14ac:dyDescent="0.2">
      <c r="B249" s="95"/>
      <c r="C249" s="2"/>
      <c r="D249" s="2"/>
      <c r="E249" s="2"/>
      <c r="F249" s="2"/>
      <c r="G249" s="3"/>
      <c r="H249" s="1"/>
    </row>
    <row r="250" spans="2:8" s="98" customFormat="1" x14ac:dyDescent="0.2">
      <c r="B250" s="95"/>
      <c r="C250" s="2"/>
      <c r="D250" s="2"/>
      <c r="E250" s="2"/>
      <c r="F250" s="2"/>
      <c r="G250" s="3"/>
      <c r="H250" s="1"/>
    </row>
    <row r="251" spans="2:8" s="98" customFormat="1" x14ac:dyDescent="0.2">
      <c r="B251" s="95"/>
      <c r="C251" s="2"/>
      <c r="D251" s="2"/>
      <c r="E251" s="2"/>
      <c r="F251" s="2"/>
      <c r="G251" s="3"/>
      <c r="H251" s="1"/>
    </row>
    <row r="252" spans="2:8" s="98" customFormat="1" x14ac:dyDescent="0.2">
      <c r="B252" s="95"/>
      <c r="C252" s="2"/>
      <c r="D252" s="2"/>
      <c r="E252" s="2"/>
      <c r="F252" s="2"/>
      <c r="G252" s="3"/>
      <c r="H252" s="1"/>
    </row>
    <row r="253" spans="2:8" s="98" customFormat="1" x14ac:dyDescent="0.2">
      <c r="B253" s="95"/>
      <c r="C253" s="2"/>
      <c r="D253" s="2"/>
      <c r="E253" s="2"/>
      <c r="F253" s="2"/>
      <c r="G253" s="3"/>
      <c r="H253" s="1"/>
    </row>
    <row r="254" spans="2:8" s="98" customFormat="1" x14ac:dyDescent="0.2">
      <c r="B254" s="95"/>
      <c r="C254" s="2"/>
      <c r="D254" s="2"/>
      <c r="E254" s="2"/>
      <c r="F254" s="2"/>
      <c r="G254" s="3"/>
      <c r="H254" s="1"/>
    </row>
    <row r="255" spans="2:8" s="98" customFormat="1" x14ac:dyDescent="0.2">
      <c r="B255" s="95"/>
      <c r="C255" s="2"/>
      <c r="D255" s="2"/>
      <c r="E255" s="2"/>
      <c r="F255" s="2"/>
      <c r="G255" s="3"/>
      <c r="H255" s="1"/>
    </row>
    <row r="256" spans="2:8" s="98" customFormat="1" x14ac:dyDescent="0.2">
      <c r="B256" s="95"/>
      <c r="C256" s="2"/>
      <c r="D256" s="2"/>
      <c r="E256" s="2"/>
      <c r="F256" s="2"/>
      <c r="G256" s="3"/>
      <c r="H256" s="1"/>
    </row>
    <row r="257" spans="2:8" s="98" customFormat="1" x14ac:dyDescent="0.2">
      <c r="B257" s="95"/>
      <c r="C257" s="2"/>
      <c r="D257" s="2"/>
      <c r="E257" s="2"/>
      <c r="F257" s="2"/>
      <c r="G257" s="3"/>
      <c r="H257" s="1"/>
    </row>
    <row r="258" spans="2:8" s="98" customFormat="1" x14ac:dyDescent="0.2">
      <c r="B258" s="95"/>
      <c r="C258" s="2"/>
      <c r="D258" s="2"/>
      <c r="E258" s="2"/>
      <c r="F258" s="2"/>
      <c r="G258" s="3"/>
      <c r="H258" s="1"/>
    </row>
    <row r="259" spans="2:8" s="98" customFormat="1" x14ac:dyDescent="0.2">
      <c r="B259" s="95"/>
      <c r="C259" s="2"/>
      <c r="D259" s="2"/>
      <c r="E259" s="2"/>
      <c r="F259" s="2"/>
      <c r="G259" s="3"/>
      <c r="H259" s="1"/>
    </row>
    <row r="260" spans="2:8" s="98" customFormat="1" x14ac:dyDescent="0.2">
      <c r="B260" s="95"/>
      <c r="C260" s="2"/>
      <c r="D260" s="2"/>
      <c r="E260" s="2"/>
      <c r="F260" s="2"/>
      <c r="G260" s="3"/>
      <c r="H260" s="1"/>
    </row>
    <row r="261" spans="2:8" s="98" customFormat="1" x14ac:dyDescent="0.2">
      <c r="B261" s="95"/>
      <c r="C261" s="2"/>
      <c r="D261" s="2"/>
      <c r="E261" s="2"/>
      <c r="F261" s="2"/>
      <c r="G261" s="3"/>
      <c r="H261" s="1"/>
    </row>
    <row r="262" spans="2:8" s="98" customFormat="1" x14ac:dyDescent="0.2">
      <c r="B262" s="95"/>
      <c r="C262" s="2"/>
      <c r="D262" s="2"/>
      <c r="E262" s="2"/>
      <c r="F262" s="2"/>
      <c r="G262" s="3"/>
      <c r="H262" s="1"/>
    </row>
    <row r="263" spans="2:8" s="98" customFormat="1" x14ac:dyDescent="0.2">
      <c r="B263" s="95"/>
      <c r="C263" s="2"/>
      <c r="D263" s="2"/>
      <c r="E263" s="2"/>
      <c r="F263" s="2"/>
      <c r="G263" s="3"/>
      <c r="H263" s="1"/>
    </row>
    <row r="264" spans="2:8" s="98" customFormat="1" x14ac:dyDescent="0.2">
      <c r="B264" s="95"/>
      <c r="C264" s="2"/>
      <c r="D264" s="2"/>
      <c r="E264" s="2"/>
      <c r="F264" s="2"/>
      <c r="G264" s="3"/>
      <c r="H264" s="1"/>
    </row>
    <row r="265" spans="2:8" s="98" customFormat="1" x14ac:dyDescent="0.2">
      <c r="B265" s="95"/>
      <c r="C265" s="2"/>
      <c r="D265" s="2"/>
      <c r="E265" s="2"/>
      <c r="F265" s="2"/>
      <c r="G265" s="3"/>
      <c r="H265" s="1"/>
    </row>
    <row r="266" spans="2:8" s="98" customFormat="1" x14ac:dyDescent="0.2">
      <c r="B266" s="95"/>
      <c r="C266" s="2"/>
      <c r="D266" s="2"/>
      <c r="E266" s="2"/>
      <c r="F266" s="2"/>
      <c r="G266" s="3"/>
      <c r="H266" s="1"/>
    </row>
    <row r="267" spans="2:8" s="98" customFormat="1" x14ac:dyDescent="0.2">
      <c r="B267" s="95"/>
      <c r="C267" s="2"/>
      <c r="D267" s="2"/>
      <c r="E267" s="2"/>
      <c r="F267" s="2"/>
      <c r="G267" s="3"/>
      <c r="H267" s="1"/>
    </row>
    <row r="268" spans="2:8" s="98" customFormat="1" x14ac:dyDescent="0.2">
      <c r="B268" s="95"/>
      <c r="C268" s="2"/>
      <c r="D268" s="2"/>
      <c r="E268" s="2"/>
      <c r="F268" s="2"/>
      <c r="G268" s="3"/>
      <c r="H268" s="1"/>
    </row>
    <row r="269" spans="2:8" s="98" customFormat="1" x14ac:dyDescent="0.2">
      <c r="B269" s="95"/>
      <c r="C269" s="2"/>
      <c r="D269" s="2"/>
      <c r="E269" s="2"/>
      <c r="F269" s="2"/>
      <c r="G269" s="3"/>
      <c r="H269" s="1"/>
    </row>
    <row r="270" spans="2:8" s="98" customFormat="1" x14ac:dyDescent="0.2">
      <c r="B270" s="95"/>
      <c r="C270" s="2"/>
      <c r="D270" s="2"/>
      <c r="E270" s="2"/>
      <c r="F270" s="2"/>
      <c r="G270" s="3"/>
      <c r="H270" s="1"/>
    </row>
    <row r="271" spans="2:8" s="98" customFormat="1" x14ac:dyDescent="0.2">
      <c r="B271" s="95"/>
      <c r="C271" s="2"/>
      <c r="D271" s="2"/>
      <c r="E271" s="2"/>
      <c r="F271" s="2"/>
      <c r="G271" s="3"/>
      <c r="H271" s="1"/>
    </row>
    <row r="272" spans="2:8" s="98" customFormat="1" x14ac:dyDescent="0.2">
      <c r="B272" s="95"/>
      <c r="C272" s="2"/>
      <c r="D272" s="2"/>
      <c r="E272" s="2"/>
      <c r="F272" s="2"/>
      <c r="G272" s="3"/>
      <c r="H272" s="1"/>
    </row>
    <row r="273" spans="2:8" s="98" customFormat="1" x14ac:dyDescent="0.2">
      <c r="B273" s="95"/>
      <c r="C273" s="2"/>
      <c r="D273" s="2"/>
      <c r="E273" s="2"/>
      <c r="F273" s="2"/>
      <c r="G273" s="3"/>
      <c r="H273" s="1"/>
    </row>
    <row r="274" spans="2:8" s="98" customFormat="1" x14ac:dyDescent="0.2">
      <c r="B274" s="95"/>
      <c r="C274" s="2"/>
      <c r="D274" s="2"/>
      <c r="E274" s="2"/>
      <c r="F274" s="2"/>
      <c r="G274" s="3"/>
      <c r="H274" s="1"/>
    </row>
    <row r="275" spans="2:8" s="98" customFormat="1" x14ac:dyDescent="0.2">
      <c r="B275" s="95"/>
      <c r="C275" s="2"/>
      <c r="D275" s="2"/>
      <c r="E275" s="2"/>
      <c r="F275" s="2"/>
      <c r="G275" s="3"/>
      <c r="H275" s="1"/>
    </row>
    <row r="276" spans="2:8" s="98" customFormat="1" x14ac:dyDescent="0.2">
      <c r="B276" s="95"/>
      <c r="C276" s="2"/>
      <c r="D276" s="2"/>
      <c r="E276" s="2"/>
      <c r="F276" s="2"/>
      <c r="G276" s="3"/>
      <c r="H276" s="1"/>
    </row>
    <row r="277" spans="2:8" s="98" customFormat="1" x14ac:dyDescent="0.2">
      <c r="B277" s="95"/>
      <c r="C277" s="2"/>
      <c r="D277" s="2"/>
      <c r="E277" s="2"/>
      <c r="F277" s="2"/>
      <c r="G277" s="3"/>
      <c r="H277" s="1"/>
    </row>
    <row r="278" spans="2:8" s="98" customFormat="1" x14ac:dyDescent="0.2">
      <c r="B278" s="95"/>
      <c r="C278" s="2"/>
      <c r="D278" s="2"/>
      <c r="E278" s="2"/>
      <c r="F278" s="2"/>
      <c r="G278" s="3"/>
      <c r="H278" s="1"/>
    </row>
    <row r="279" spans="2:8" s="98" customFormat="1" x14ac:dyDescent="0.2">
      <c r="B279" s="95"/>
      <c r="C279" s="2"/>
      <c r="D279" s="2"/>
      <c r="E279" s="2"/>
      <c r="F279" s="2"/>
      <c r="G279" s="3"/>
      <c r="H279" s="1"/>
    </row>
    <row r="280" spans="2:8" s="98" customFormat="1" x14ac:dyDescent="0.2">
      <c r="B280" s="95"/>
      <c r="C280" s="2"/>
      <c r="D280" s="2"/>
      <c r="E280" s="2"/>
      <c r="F280" s="2"/>
      <c r="G280" s="3"/>
      <c r="H280" s="1"/>
    </row>
    <row r="281" spans="2:8" s="98" customFormat="1" x14ac:dyDescent="0.2">
      <c r="B281" s="95"/>
      <c r="C281" s="2"/>
      <c r="D281" s="2"/>
      <c r="E281" s="2"/>
      <c r="F281" s="2"/>
      <c r="G281" s="3"/>
      <c r="H281" s="1"/>
    </row>
    <row r="282" spans="2:8" s="98" customFormat="1" x14ac:dyDescent="0.2">
      <c r="B282" s="95"/>
      <c r="C282" s="2"/>
      <c r="D282" s="2"/>
      <c r="E282" s="2"/>
      <c r="F282" s="2"/>
      <c r="G282" s="3"/>
      <c r="H282" s="1"/>
    </row>
    <row r="283" spans="2:8" s="98" customFormat="1" x14ac:dyDescent="0.2">
      <c r="B283" s="95"/>
      <c r="C283" s="2"/>
      <c r="D283" s="2"/>
      <c r="E283" s="2"/>
      <c r="F283" s="2"/>
      <c r="G283" s="3"/>
      <c r="H283" s="1"/>
    </row>
    <row r="284" spans="2:8" s="98" customFormat="1" x14ac:dyDescent="0.2">
      <c r="B284" s="95"/>
      <c r="C284" s="2"/>
      <c r="D284" s="2"/>
      <c r="E284" s="2"/>
      <c r="F284" s="2"/>
      <c r="G284" s="3"/>
      <c r="H284" s="1"/>
    </row>
    <row r="285" spans="2:8" s="98" customFormat="1" x14ac:dyDescent="0.2">
      <c r="B285" s="95"/>
      <c r="C285" s="2"/>
      <c r="D285" s="2"/>
      <c r="E285" s="2"/>
      <c r="F285" s="2"/>
      <c r="G285" s="3"/>
      <c r="H285" s="1"/>
    </row>
    <row r="286" spans="2:8" s="98" customFormat="1" x14ac:dyDescent="0.2">
      <c r="B286" s="95"/>
      <c r="C286" s="2"/>
      <c r="D286" s="2"/>
      <c r="E286" s="2"/>
      <c r="F286" s="2"/>
      <c r="G286" s="3"/>
      <c r="H286" s="1"/>
    </row>
    <row r="287" spans="2:8" s="98" customFormat="1" x14ac:dyDescent="0.2">
      <c r="B287" s="95"/>
      <c r="C287" s="2"/>
      <c r="D287" s="2"/>
      <c r="E287" s="2"/>
      <c r="F287" s="2"/>
      <c r="G287" s="3"/>
      <c r="H287" s="1"/>
    </row>
    <row r="288" spans="2:8" s="98" customFormat="1" x14ac:dyDescent="0.2">
      <c r="B288" s="95"/>
      <c r="C288" s="2"/>
      <c r="D288" s="2"/>
      <c r="E288" s="2"/>
      <c r="F288" s="2"/>
      <c r="G288" s="3"/>
      <c r="H288" s="1"/>
    </row>
    <row r="293" s="1" customFormat="1" ht="15" x14ac:dyDescent="0.2"/>
    <row r="294" s="1" customFormat="1" ht="15" x14ac:dyDescent="0.2"/>
    <row r="295" s="1" customFormat="1" ht="15" x14ac:dyDescent="0.2"/>
    <row r="296" s="1" customFormat="1" ht="15" x14ac:dyDescent="0.2"/>
    <row r="297" s="1" customFormat="1" ht="15" x14ac:dyDescent="0.2"/>
    <row r="298" s="1" customFormat="1" ht="15" x14ac:dyDescent="0.2"/>
    <row r="299" s="1" customFormat="1" ht="15" x14ac:dyDescent="0.2"/>
    <row r="300" s="1" customFormat="1" ht="15" x14ac:dyDescent="0.2"/>
    <row r="301" s="1" customFormat="1" ht="15" x14ac:dyDescent="0.2"/>
    <row r="302" s="1" customFormat="1" ht="15" x14ac:dyDescent="0.2"/>
    <row r="303" s="1" customFormat="1" ht="15" x14ac:dyDescent="0.2"/>
    <row r="304" s="1" customFormat="1" ht="15" x14ac:dyDescent="0.2"/>
    <row r="305" s="1" customFormat="1" ht="15" x14ac:dyDescent="0.2"/>
    <row r="306" s="1" customFormat="1" ht="15" x14ac:dyDescent="0.2"/>
    <row r="307" s="1" customFormat="1" ht="15" x14ac:dyDescent="0.2"/>
    <row r="308" s="1" customFormat="1" ht="15" x14ac:dyDescent="0.2"/>
    <row r="309" s="1" customFormat="1" ht="15" x14ac:dyDescent="0.2"/>
    <row r="310" s="1" customFormat="1" ht="15" x14ac:dyDescent="0.2"/>
    <row r="311" s="1" customFormat="1" ht="15" x14ac:dyDescent="0.2"/>
    <row r="312" s="1" customFormat="1" ht="15" x14ac:dyDescent="0.2"/>
    <row r="313" s="1" customFormat="1" ht="15" x14ac:dyDescent="0.2"/>
    <row r="314" s="1" customFormat="1" ht="15" x14ac:dyDescent="0.2"/>
    <row r="315" s="1" customFormat="1" ht="15" x14ac:dyDescent="0.2"/>
    <row r="316" s="1" customFormat="1" ht="15" x14ac:dyDescent="0.2"/>
    <row r="317" s="1" customFormat="1" ht="15" x14ac:dyDescent="0.2"/>
    <row r="318" s="1" customFormat="1" ht="15" x14ac:dyDescent="0.2"/>
    <row r="319" s="1" customFormat="1" ht="15" x14ac:dyDescent="0.2"/>
    <row r="320" s="1" customFormat="1" ht="15" x14ac:dyDescent="0.2"/>
    <row r="321" s="1" customFormat="1" ht="15" x14ac:dyDescent="0.2"/>
    <row r="322" s="1" customFormat="1" ht="15" x14ac:dyDescent="0.2"/>
    <row r="323" s="1" customFormat="1" ht="15" x14ac:dyDescent="0.2"/>
    <row r="324" s="1" customFormat="1" ht="15" x14ac:dyDescent="0.2"/>
    <row r="325" s="1" customFormat="1" ht="15" x14ac:dyDescent="0.2"/>
    <row r="326" s="1" customFormat="1" ht="15" x14ac:dyDescent="0.2"/>
    <row r="327" s="1" customFormat="1" ht="15" x14ac:dyDescent="0.2"/>
    <row r="328" s="1" customFormat="1" ht="15" x14ac:dyDescent="0.2"/>
    <row r="329" s="1" customFormat="1" ht="15" x14ac:dyDescent="0.2"/>
    <row r="330" s="1" customFormat="1" ht="15" x14ac:dyDescent="0.2"/>
    <row r="331" s="1" customFormat="1" ht="15" x14ac:dyDescent="0.2"/>
    <row r="332" s="1" customFormat="1" ht="15" x14ac:dyDescent="0.2"/>
    <row r="333" s="1" customFormat="1" ht="15" x14ac:dyDescent="0.2"/>
    <row r="334" s="1" customFormat="1" ht="15" x14ac:dyDescent="0.2"/>
    <row r="335" s="1" customFormat="1" ht="15" x14ac:dyDescent="0.2"/>
    <row r="336" s="1" customFormat="1" ht="15" x14ac:dyDescent="0.2"/>
    <row r="337" s="1" customFormat="1" ht="15" x14ac:dyDescent="0.2"/>
    <row r="338" s="1" customFormat="1" ht="15" x14ac:dyDescent="0.2"/>
    <row r="339" s="1" customFormat="1" ht="15" x14ac:dyDescent="0.2"/>
    <row r="340" s="1" customFormat="1" ht="15" x14ac:dyDescent="0.2"/>
    <row r="341" s="1" customFormat="1" ht="15" x14ac:dyDescent="0.2"/>
    <row r="342" s="1" customFormat="1" ht="15" x14ac:dyDescent="0.2"/>
    <row r="343" s="1" customFormat="1" ht="15" x14ac:dyDescent="0.2"/>
    <row r="344" s="1" customFormat="1" ht="15" x14ac:dyDescent="0.2"/>
    <row r="345" s="1" customFormat="1" ht="15" x14ac:dyDescent="0.2"/>
    <row r="346" s="1" customFormat="1" ht="15" x14ac:dyDescent="0.2"/>
    <row r="347" s="1" customFormat="1" ht="15" x14ac:dyDescent="0.2"/>
    <row r="348" s="1" customFormat="1" ht="15" x14ac:dyDescent="0.2"/>
    <row r="349" s="1" customFormat="1" ht="15" x14ac:dyDescent="0.2"/>
    <row r="350" s="1" customFormat="1" ht="15" x14ac:dyDescent="0.2"/>
    <row r="351" s="1" customFormat="1" ht="15" x14ac:dyDescent="0.2"/>
    <row r="352" s="1" customFormat="1" ht="15" x14ac:dyDescent="0.2"/>
    <row r="353" s="1" customFormat="1" ht="15" x14ac:dyDescent="0.2"/>
    <row r="354" s="1" customFormat="1" ht="15" x14ac:dyDescent="0.2"/>
    <row r="355" s="1" customFormat="1" ht="15" x14ac:dyDescent="0.2"/>
    <row r="356" s="1" customFormat="1" ht="15" x14ac:dyDescent="0.2"/>
    <row r="357" s="1" customFormat="1" ht="15" x14ac:dyDescent="0.2"/>
    <row r="358" s="1" customFormat="1" ht="15" x14ac:dyDescent="0.2"/>
    <row r="359" s="1" customFormat="1" ht="15" x14ac:dyDescent="0.2"/>
    <row r="360" s="1" customFormat="1" ht="15" x14ac:dyDescent="0.2"/>
    <row r="361" s="1" customFormat="1" ht="15" x14ac:dyDescent="0.2"/>
    <row r="362" s="1" customFormat="1" ht="15" x14ac:dyDescent="0.2"/>
    <row r="363" s="1" customFormat="1" ht="15" x14ac:dyDescent="0.2"/>
    <row r="364" s="1" customFormat="1" ht="15" x14ac:dyDescent="0.2"/>
    <row r="365" s="1" customFormat="1" ht="15" x14ac:dyDescent="0.2"/>
    <row r="366" s="1" customFormat="1" ht="15" x14ac:dyDescent="0.2"/>
    <row r="367" s="1" customFormat="1" ht="15" x14ac:dyDescent="0.2"/>
    <row r="368" s="1" customFormat="1" ht="15" x14ac:dyDescent="0.2"/>
    <row r="369" s="1" customFormat="1" ht="15" x14ac:dyDescent="0.2"/>
    <row r="370" s="1" customFormat="1" ht="15" x14ac:dyDescent="0.2"/>
    <row r="371" s="1" customFormat="1" ht="15" x14ac:dyDescent="0.2"/>
    <row r="372" s="1" customFormat="1" ht="15" x14ac:dyDescent="0.2"/>
    <row r="373" s="1" customFormat="1" ht="15" x14ac:dyDescent="0.2"/>
    <row r="374" s="1" customFormat="1" ht="15" x14ac:dyDescent="0.2"/>
    <row r="375" s="1" customFormat="1" ht="15" x14ac:dyDescent="0.2"/>
    <row r="376" s="1" customFormat="1" ht="15" x14ac:dyDescent="0.2"/>
    <row r="377" s="1" customFormat="1" ht="15" x14ac:dyDescent="0.2"/>
    <row r="378" s="1" customFormat="1" ht="15" x14ac:dyDescent="0.2"/>
    <row r="379" s="1" customFormat="1" ht="15" x14ac:dyDescent="0.2"/>
    <row r="380" s="1" customFormat="1" ht="15" x14ac:dyDescent="0.2"/>
    <row r="381" s="1" customFormat="1" ht="15" x14ac:dyDescent="0.2"/>
    <row r="382" s="1" customFormat="1" ht="15" x14ac:dyDescent="0.2"/>
    <row r="383" s="1" customFormat="1" ht="15" x14ac:dyDescent="0.2"/>
    <row r="384" s="1" customFormat="1" ht="15" x14ac:dyDescent="0.2"/>
    <row r="385" s="1" customFormat="1" ht="15" x14ac:dyDescent="0.2"/>
    <row r="386" s="1" customFormat="1" ht="15" x14ac:dyDescent="0.2"/>
    <row r="387" s="1" customFormat="1" ht="15" x14ac:dyDescent="0.2"/>
    <row r="388" s="1" customFormat="1" ht="15" x14ac:dyDescent="0.2"/>
    <row r="389" s="1" customFormat="1" ht="15" x14ac:dyDescent="0.2"/>
    <row r="390" s="1" customFormat="1" ht="15" x14ac:dyDescent="0.2"/>
    <row r="391" s="1" customFormat="1" ht="15" x14ac:dyDescent="0.2"/>
    <row r="392" s="1" customFormat="1" ht="15" x14ac:dyDescent="0.2"/>
    <row r="393" s="1" customFormat="1" ht="15" x14ac:dyDescent="0.2"/>
    <row r="394" s="1" customFormat="1" ht="15" x14ac:dyDescent="0.2"/>
    <row r="395" s="1" customFormat="1" ht="15" x14ac:dyDescent="0.2"/>
    <row r="396" s="1" customFormat="1" ht="15" x14ac:dyDescent="0.2"/>
    <row r="397" s="1" customFormat="1" ht="15" x14ac:dyDescent="0.2"/>
    <row r="398" s="1" customFormat="1" ht="15" x14ac:dyDescent="0.2"/>
    <row r="399" s="1" customFormat="1" ht="15" x14ac:dyDescent="0.2"/>
    <row r="400" s="1" customFormat="1" ht="15" x14ac:dyDescent="0.2"/>
    <row r="401" s="1" customFormat="1" ht="15" x14ac:dyDescent="0.2"/>
    <row r="402" s="1" customFormat="1" ht="15" x14ac:dyDescent="0.2"/>
    <row r="403" s="1" customFormat="1" ht="15" x14ac:dyDescent="0.2"/>
    <row r="404" s="1" customFormat="1" ht="15" x14ac:dyDescent="0.2"/>
    <row r="405" s="1" customFormat="1" ht="15" x14ac:dyDescent="0.2"/>
    <row r="406" s="1" customFormat="1" ht="15" x14ac:dyDescent="0.2"/>
    <row r="407" s="1" customFormat="1" ht="15" x14ac:dyDescent="0.2"/>
    <row r="408" s="1" customFormat="1" ht="15" x14ac:dyDescent="0.2"/>
    <row r="409" s="1" customFormat="1" ht="15" x14ac:dyDescent="0.2"/>
    <row r="410" s="1" customFormat="1" ht="15" x14ac:dyDescent="0.2"/>
    <row r="411" s="1" customFormat="1" ht="15" x14ac:dyDescent="0.2"/>
    <row r="412" s="1" customFormat="1" ht="15" x14ac:dyDescent="0.2"/>
    <row r="413" s="1" customFormat="1" ht="15" x14ac:dyDescent="0.2"/>
    <row r="414" s="1" customFormat="1" ht="15" x14ac:dyDescent="0.2"/>
    <row r="415" s="1" customFormat="1" ht="15" x14ac:dyDescent="0.2"/>
    <row r="416" s="1" customFormat="1" ht="15" x14ac:dyDescent="0.2"/>
    <row r="417" s="1" customFormat="1" ht="15" x14ac:dyDescent="0.2"/>
    <row r="418" s="1" customFormat="1" ht="15" x14ac:dyDescent="0.2"/>
    <row r="419" s="1" customFormat="1" ht="15" x14ac:dyDescent="0.2"/>
    <row r="420" s="1" customFormat="1" ht="15" x14ac:dyDescent="0.2"/>
    <row r="421" s="1" customFormat="1" ht="15" x14ac:dyDescent="0.2"/>
    <row r="422" s="1" customFormat="1" ht="15" x14ac:dyDescent="0.2"/>
    <row r="423" s="1" customFormat="1" ht="15" x14ac:dyDescent="0.2"/>
    <row r="424" s="1" customFormat="1" ht="15" x14ac:dyDescent="0.2"/>
    <row r="425" s="1" customFormat="1" ht="15" x14ac:dyDescent="0.2"/>
    <row r="426" s="1" customFormat="1" ht="15" x14ac:dyDescent="0.2"/>
    <row r="427" s="1" customFormat="1" ht="15" x14ac:dyDescent="0.2"/>
    <row r="428" s="1" customFormat="1" ht="15" x14ac:dyDescent="0.2"/>
    <row r="429" s="1" customFormat="1" ht="15" x14ac:dyDescent="0.2"/>
    <row r="430" s="1" customFormat="1" ht="15" x14ac:dyDescent="0.2"/>
    <row r="431" s="1" customFormat="1" ht="15" x14ac:dyDescent="0.2"/>
    <row r="432" s="1" customFormat="1" ht="15" x14ac:dyDescent="0.2"/>
    <row r="433" s="1" customFormat="1" ht="15" x14ac:dyDescent="0.2"/>
    <row r="434" s="1" customFormat="1" ht="15" x14ac:dyDescent="0.2"/>
    <row r="435" s="1" customFormat="1" ht="15" x14ac:dyDescent="0.2"/>
    <row r="436" s="1" customFormat="1" ht="15" x14ac:dyDescent="0.2"/>
    <row r="437" s="1" customFormat="1" ht="15" x14ac:dyDescent="0.2"/>
    <row r="438" s="1" customFormat="1" ht="15" x14ac:dyDescent="0.2"/>
    <row r="439" s="1" customFormat="1" ht="15" x14ac:dyDescent="0.2"/>
    <row r="440" s="1" customFormat="1" ht="15" x14ac:dyDescent="0.2"/>
    <row r="441" s="1" customFormat="1" ht="15" x14ac:dyDescent="0.2"/>
    <row r="442" s="1" customFormat="1" ht="15" x14ac:dyDescent="0.2"/>
    <row r="443" s="1" customFormat="1" ht="15" x14ac:dyDescent="0.2"/>
    <row r="444" s="1" customFormat="1" ht="15" x14ac:dyDescent="0.2"/>
    <row r="445" s="1" customFormat="1" ht="15" x14ac:dyDescent="0.2"/>
    <row r="446" s="1" customFormat="1" ht="15" x14ac:dyDescent="0.2"/>
    <row r="447" s="1" customFormat="1" ht="15" x14ac:dyDescent="0.2"/>
    <row r="448" s="1" customFormat="1" ht="15" x14ac:dyDescent="0.2"/>
    <row r="449" s="1" customFormat="1" ht="15" x14ac:dyDescent="0.2"/>
    <row r="450" s="1" customFormat="1" ht="15" x14ac:dyDescent="0.2"/>
    <row r="451" s="1" customFormat="1" ht="15" x14ac:dyDescent="0.2"/>
    <row r="452" s="1" customFormat="1" ht="15" x14ac:dyDescent="0.2"/>
    <row r="453" s="1" customFormat="1" ht="15" x14ac:dyDescent="0.2"/>
    <row r="454" s="1" customFormat="1" ht="15" x14ac:dyDescent="0.2"/>
    <row r="455" s="1" customFormat="1" ht="15" x14ac:dyDescent="0.2"/>
    <row r="456" s="1" customFormat="1" ht="15" x14ac:dyDescent="0.2"/>
    <row r="457" s="1" customFormat="1" ht="15" x14ac:dyDescent="0.2"/>
    <row r="458" s="1" customFormat="1" ht="15" x14ac:dyDescent="0.2"/>
    <row r="459" s="1" customFormat="1" ht="15" x14ac:dyDescent="0.2"/>
    <row r="460" s="1" customFormat="1" ht="15" x14ac:dyDescent="0.2"/>
    <row r="461" s="1" customFormat="1" ht="15" x14ac:dyDescent="0.2"/>
    <row r="462" s="1" customFormat="1" ht="15" x14ac:dyDescent="0.2"/>
    <row r="463" s="1" customFormat="1" ht="15" x14ac:dyDescent="0.2"/>
    <row r="464" s="1" customFormat="1" ht="15" x14ac:dyDescent="0.2"/>
    <row r="465" s="1" customFormat="1" ht="15" x14ac:dyDescent="0.2"/>
    <row r="466" s="1" customFormat="1" ht="15" x14ac:dyDescent="0.2"/>
    <row r="467" s="1" customFormat="1" ht="15" x14ac:dyDescent="0.2"/>
    <row r="468" s="1" customFormat="1" ht="15" x14ac:dyDescent="0.2"/>
    <row r="469" s="1" customFormat="1" ht="15" x14ac:dyDescent="0.2"/>
    <row r="470" s="1" customFormat="1" ht="15" x14ac:dyDescent="0.2"/>
    <row r="471" s="1" customFormat="1" ht="15" x14ac:dyDescent="0.2"/>
    <row r="472" s="1" customFormat="1" ht="15" x14ac:dyDescent="0.2"/>
    <row r="473" s="1" customFormat="1" ht="15" x14ac:dyDescent="0.2"/>
    <row r="474" s="1" customFormat="1" ht="15" x14ac:dyDescent="0.2"/>
    <row r="475" s="1" customFormat="1" ht="15" x14ac:dyDescent="0.2"/>
    <row r="476" s="1" customFormat="1" ht="15" x14ac:dyDescent="0.2"/>
    <row r="477" s="1" customFormat="1" ht="15" x14ac:dyDescent="0.2"/>
    <row r="478" s="1" customFormat="1" ht="15" x14ac:dyDescent="0.2"/>
    <row r="479" s="1" customFormat="1" ht="15" x14ac:dyDescent="0.2"/>
    <row r="480" s="1" customFormat="1" ht="15" x14ac:dyDescent="0.2"/>
    <row r="481" s="1" customFormat="1" ht="15" x14ac:dyDescent="0.2"/>
    <row r="482" s="1" customFormat="1" ht="15" x14ac:dyDescent="0.2"/>
    <row r="483" s="1" customFormat="1" ht="15" x14ac:dyDescent="0.2"/>
    <row r="484" s="1" customFormat="1" ht="15" x14ac:dyDescent="0.2"/>
    <row r="485" s="1" customFormat="1" ht="15" x14ac:dyDescent="0.2"/>
    <row r="486" s="1" customFormat="1" ht="15" x14ac:dyDescent="0.2"/>
    <row r="487" s="1" customFormat="1" ht="15" x14ac:dyDescent="0.2"/>
    <row r="488" s="1" customFormat="1" ht="15" x14ac:dyDescent="0.2"/>
    <row r="489" s="1" customFormat="1" ht="15" x14ac:dyDescent="0.2"/>
    <row r="490" s="1" customFormat="1" ht="15" x14ac:dyDescent="0.2"/>
    <row r="491" s="1" customFormat="1" ht="15" x14ac:dyDescent="0.2"/>
    <row r="492" s="1" customFormat="1" ht="15" x14ac:dyDescent="0.2"/>
    <row r="493" s="1" customFormat="1" ht="15" x14ac:dyDescent="0.2"/>
    <row r="494" s="1" customFormat="1" ht="15" x14ac:dyDescent="0.2"/>
    <row r="495" s="1" customFormat="1" ht="15" x14ac:dyDescent="0.2"/>
    <row r="496" s="1" customFormat="1" ht="15" x14ac:dyDescent="0.2"/>
    <row r="497" s="1" customFormat="1" ht="15" x14ac:dyDescent="0.2"/>
    <row r="498" s="1" customFormat="1" ht="15" x14ac:dyDescent="0.2"/>
    <row r="499" s="1" customFormat="1" ht="15" x14ac:dyDescent="0.2"/>
    <row r="500" s="1" customFormat="1" ht="15" x14ac:dyDescent="0.2"/>
    <row r="501" s="1" customFormat="1" ht="15" x14ac:dyDescent="0.2"/>
    <row r="502" s="1" customFormat="1" ht="15" x14ac:dyDescent="0.2"/>
    <row r="503" s="1" customFormat="1" ht="15" x14ac:dyDescent="0.2"/>
    <row r="504" s="1" customFormat="1" ht="15" x14ac:dyDescent="0.2"/>
    <row r="505" s="1" customFormat="1" ht="15" x14ac:dyDescent="0.2"/>
    <row r="506" s="1" customFormat="1" ht="15" x14ac:dyDescent="0.2"/>
    <row r="507" s="1" customFormat="1" ht="15" x14ac:dyDescent="0.2"/>
    <row r="508" s="1" customFormat="1" ht="15" x14ac:dyDescent="0.2"/>
    <row r="509" s="1" customFormat="1" ht="15" x14ac:dyDescent="0.2"/>
    <row r="510" s="1" customFormat="1" ht="15" x14ac:dyDescent="0.2"/>
    <row r="511" s="1" customFormat="1" ht="15" x14ac:dyDescent="0.2"/>
    <row r="512" s="1" customFormat="1" ht="15" x14ac:dyDescent="0.2"/>
    <row r="513" s="1" customFormat="1" ht="15" x14ac:dyDescent="0.2"/>
    <row r="514" s="1" customFormat="1" ht="15" x14ac:dyDescent="0.2"/>
    <row r="515" s="1" customFormat="1" ht="15" x14ac:dyDescent="0.2"/>
    <row r="516" s="1" customFormat="1" ht="15" x14ac:dyDescent="0.2"/>
    <row r="517" s="1" customFormat="1" ht="15" x14ac:dyDescent="0.2"/>
    <row r="518" s="1" customFormat="1" ht="15" x14ac:dyDescent="0.2"/>
    <row r="519" s="1" customFormat="1" ht="15" x14ac:dyDescent="0.2"/>
    <row r="520" s="1" customFormat="1" ht="15" x14ac:dyDescent="0.2"/>
    <row r="521" s="1" customFormat="1" ht="15" x14ac:dyDescent="0.2"/>
    <row r="522" s="1" customFormat="1" ht="15" x14ac:dyDescent="0.2"/>
    <row r="523" s="1" customFormat="1" ht="15" x14ac:dyDescent="0.2"/>
    <row r="524" s="1" customFormat="1" ht="15" x14ac:dyDescent="0.2"/>
    <row r="525" s="1" customFormat="1" ht="15" x14ac:dyDescent="0.2"/>
    <row r="526" s="1" customFormat="1" ht="15" x14ac:dyDescent="0.2"/>
    <row r="527" s="1" customFormat="1" ht="15" x14ac:dyDescent="0.2"/>
    <row r="528" s="1" customFormat="1" ht="15" x14ac:dyDescent="0.2"/>
    <row r="529" s="1" customFormat="1" ht="15" x14ac:dyDescent="0.2"/>
    <row r="530" s="1" customFormat="1" ht="15" x14ac:dyDescent="0.2"/>
    <row r="531" s="1" customFormat="1" ht="15" x14ac:dyDescent="0.2"/>
    <row r="532" s="1" customFormat="1" ht="15" x14ac:dyDescent="0.2"/>
    <row r="533" s="1" customFormat="1" ht="15" x14ac:dyDescent="0.2"/>
    <row r="534" s="1" customFormat="1" ht="15" x14ac:dyDescent="0.2"/>
    <row r="535" s="1" customFormat="1" ht="15" x14ac:dyDescent="0.2"/>
    <row r="536" s="1" customFormat="1" ht="15" x14ac:dyDescent="0.2"/>
    <row r="537" s="1" customFormat="1" ht="15" x14ac:dyDescent="0.2"/>
    <row r="538" s="1" customFormat="1" ht="15" x14ac:dyDescent="0.2"/>
    <row r="539" s="1" customFormat="1" ht="15" x14ac:dyDescent="0.2"/>
    <row r="540" s="1" customFormat="1" ht="15" x14ac:dyDescent="0.2"/>
    <row r="541" s="1" customFormat="1" ht="15" x14ac:dyDescent="0.2"/>
    <row r="542" s="1" customFormat="1" ht="15" x14ac:dyDescent="0.2"/>
    <row r="543" s="1" customFormat="1" ht="15" x14ac:dyDescent="0.2"/>
    <row r="544" s="1" customFormat="1" ht="15" x14ac:dyDescent="0.2"/>
    <row r="545" s="1" customFormat="1" ht="15" x14ac:dyDescent="0.2"/>
    <row r="546" s="1" customFormat="1" ht="15" x14ac:dyDescent="0.2"/>
    <row r="547" s="1" customFormat="1" ht="15" x14ac:dyDescent="0.2"/>
    <row r="548" s="1" customFormat="1" ht="15" x14ac:dyDescent="0.2"/>
  </sheetData>
  <mergeCells count="16">
    <mergeCell ref="C91:G91"/>
    <mergeCell ref="C96:G96"/>
    <mergeCell ref="C105:G105"/>
    <mergeCell ref="B107:G107"/>
    <mergeCell ref="C117:G117"/>
    <mergeCell ref="C87:C88"/>
    <mergeCell ref="D87:G88"/>
    <mergeCell ref="H87:H88"/>
    <mergeCell ref="C89:C90"/>
    <mergeCell ref="D89:G90"/>
    <mergeCell ref="H89:H90"/>
    <mergeCell ref="C1:G1"/>
    <mergeCell ref="C3:G3"/>
    <mergeCell ref="C32:G32"/>
    <mergeCell ref="C82:G82"/>
    <mergeCell ref="B84:G84"/>
  </mergeCells>
  <printOptions horizontalCentered="1"/>
  <pageMargins left="0.31496062992125984" right="0" top="0.74803149606299213" bottom="0.74803149606299213" header="0.51181102362204722" footer="0.51181102362204722"/>
  <pageSetup paperSize="9" scale="70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CE 2024</vt:lpstr>
      <vt:lpstr>'CE 2024'!Area_stampa</vt:lpstr>
      <vt:lpstr>'CE 2024'!Titoli_stampa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Camilli</dc:creator>
  <dc:description/>
  <cp:lastModifiedBy>Anna Camilli</cp:lastModifiedBy>
  <cp:revision>3</cp:revision>
  <cp:lastPrinted>2024-01-22T14:41:47Z</cp:lastPrinted>
  <dcterms:created xsi:type="dcterms:W3CDTF">2019-12-12T08:23:51Z</dcterms:created>
  <dcterms:modified xsi:type="dcterms:W3CDTF">2025-05-22T07:14:51Z</dcterms:modified>
  <dc:language>it-IT</dc:language>
</cp:coreProperties>
</file>